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736" tabRatio="987" activeTab="0"/>
  </bookViews>
  <sheets>
    <sheet name="Úvodní list" sheetId="1" r:id="rId1"/>
    <sheet name="Finální rozpočet" sheetId="2" r:id="rId2"/>
    <sheet name="Finální finanční plán" sheetId="3" r:id="rId3"/>
    <sheet name="Seznam účetních dokladů" sheetId="4" r:id="rId4"/>
  </sheets>
  <definedNames>
    <definedName name="_xlnm.Print_Area" localSheetId="2">'Finální finanční plán'!$A$1:$E$67</definedName>
    <definedName name="_xlnm.Print_Area" localSheetId="1">'Finální rozpočet'!$A$1:$H$92</definedName>
  </definedNames>
  <calcPr fullCalcOnLoad="1"/>
</workbook>
</file>

<file path=xl/comments3.xml><?xml version="1.0" encoding="utf-8"?>
<comments xmlns="http://schemas.openxmlformats.org/spreadsheetml/2006/main">
  <authors>
    <author/>
  </authors>
  <commentList>
    <comment ref="B16" authorId="0">
      <text>
        <r>
          <rPr>
            <sz val="9"/>
            <color indexed="8"/>
            <rFont val="Tahoma"/>
            <family val="2"/>
          </rPr>
          <t xml:space="preserve">V případě České televize je veřejným zdrojem pouze věcné plnění. Finanční plnění je soukromý koprodukční vstup a nezapočítává se do veřejné podpory.
</t>
        </r>
      </text>
    </comment>
    <comment ref="B21" authorId="0">
      <text>
        <r>
          <rPr>
            <sz val="10"/>
            <rFont val="Arial"/>
            <family val="2"/>
          </rPr>
          <t>Nejsou veřejnými zdroji.</t>
        </r>
      </text>
    </comment>
    <comment ref="B29" authorId="0">
      <text>
        <r>
          <rPr>
            <sz val="9"/>
            <color indexed="8"/>
            <rFont val="Tahoma"/>
            <family val="2"/>
          </rPr>
          <t>Vyčíslete ve výši ceny obvyklé.
Nelze hradit z dotace.</t>
        </r>
      </text>
    </comment>
    <comment ref="B30" authorId="0">
      <text>
        <r>
          <rPr>
            <sz val="9"/>
            <color indexed="8"/>
            <rFont val="Tahoma"/>
            <family val="2"/>
          </rPr>
          <t xml:space="preserve">Není veřejným zdrojem.
</t>
        </r>
      </text>
    </comment>
    <comment ref="B40" authorId="0">
      <text>
        <r>
          <rPr>
            <sz val="9"/>
            <color indexed="8"/>
            <rFont val="Tahoma"/>
            <family val="2"/>
          </rPr>
          <t xml:space="preserve">Pokud je určitá část vkladu zahraniční televize veřejným zdrojem, uveďte ji v kolonce č. 4 Zahraniční veřejné zdroje. Jestli vklad zahraniční televize je nebo není veřejným zdrojem, ověřte přímo u dané televize.
</t>
        </r>
        <r>
          <rPr>
            <sz val="10"/>
            <color indexed="8"/>
            <rFont val="Calibri"/>
            <family val="2"/>
          </rPr>
          <t xml:space="preserve"> </t>
        </r>
      </text>
    </comment>
    <comment ref="B42" authorId="0">
      <text>
        <r>
          <rPr>
            <sz val="9"/>
            <color indexed="8"/>
            <rFont val="Tahoma"/>
            <family val="2"/>
          </rPr>
          <t>Vyčíslete ve výši ceny obvyklé.</t>
        </r>
      </text>
    </comment>
    <comment ref="B59" authorId="0">
      <text>
        <r>
          <rPr>
            <sz val="9"/>
            <color indexed="8"/>
            <rFont val="Tahoma"/>
            <family val="2"/>
          </rPr>
          <t>Není veřejným zdrojem.</t>
        </r>
      </text>
    </comment>
    <comment ref="B60" authorId="0">
      <text>
        <r>
          <rPr>
            <sz val="9"/>
            <color indexed="8"/>
            <rFont val="Tahoma"/>
            <family val="2"/>
          </rPr>
          <t>Je veřejným zdrojem.</t>
        </r>
      </text>
    </comment>
  </commentList>
</comments>
</file>

<file path=xl/sharedStrings.xml><?xml version="1.0" encoding="utf-8"?>
<sst xmlns="http://schemas.openxmlformats.org/spreadsheetml/2006/main" count="255" uniqueCount="222">
  <si>
    <t>Vyúčtování po ukončení projektu</t>
  </si>
  <si>
    <t>Vývoj českého kinematografického díla</t>
  </si>
  <si>
    <t>Kompletní vývoj dokumentárního filmu</t>
  </si>
  <si>
    <t>Evidenční číslo projektu</t>
  </si>
  <si>
    <t>vyplní příjemce podpory kinematografie</t>
  </si>
  <si>
    <t>Název projektu</t>
  </si>
  <si>
    <t>Příjemce podpory kinematografie</t>
  </si>
  <si>
    <t>Evidenční číslo výzvy</t>
  </si>
  <si>
    <t>Dotační okruh</t>
  </si>
  <si>
    <t>Lhůta pro dokončení projektu (dle rozhodnutí)</t>
  </si>
  <si>
    <t>Lhůta pro vyúčtování podpory projektu (dle rozhodnutí)</t>
  </si>
  <si>
    <t>Datum předložení vyúčtování (datum, ke kterému je vyúčtování provedeno)</t>
  </si>
  <si>
    <r>
      <rPr>
        <b/>
        <sz val="9.5"/>
        <rFont val="Arial"/>
        <family val="2"/>
      </rPr>
      <t xml:space="preserve">Celkové plánované náklady </t>
    </r>
    <r>
      <rPr>
        <sz val="9.5"/>
        <rFont val="Arial"/>
        <family val="2"/>
      </rPr>
      <t>projektu</t>
    </r>
    <r>
      <rPr>
        <sz val="9.5"/>
        <rFont val="Arial"/>
        <family val="2"/>
      </rPr>
      <t xml:space="preserve"> dle žádosti o podporu kinematografie/žádosti o změnu rozhodnutí (částka v Kč)</t>
    </r>
  </si>
  <si>
    <r>
      <rPr>
        <b/>
        <sz val="9.5"/>
        <rFont val="Arial"/>
        <family val="2"/>
      </rPr>
      <t>Celkové skutečné náklady</t>
    </r>
    <r>
      <rPr>
        <sz val="9.5"/>
        <rFont val="Arial"/>
        <family val="2"/>
      </rPr>
      <t xml:space="preserve"> projektu dle vyúčtování (částka v Kč)
(podrobný rozpis po jednotlivých položkách na samostatném listu tohoto vyúčtování - Finální rozpočet; částka je určena na základě údajů ve finálním rozpočtu po odečtení uplatněných odpočtů DPH)</t>
    </r>
  </si>
  <si>
    <r>
      <rPr>
        <b/>
        <sz val="9.5"/>
        <rFont val="Arial"/>
        <family val="2"/>
      </rPr>
      <t xml:space="preserve">Výše podpory dle rozhodnutí </t>
    </r>
    <r>
      <rPr>
        <sz val="9.5"/>
        <rFont val="Arial"/>
        <family val="2"/>
      </rPr>
      <t>(částka v Kč)</t>
    </r>
  </si>
  <si>
    <r>
      <rPr>
        <b/>
        <sz val="9.5"/>
        <rFont val="Arial"/>
        <family val="2"/>
      </rPr>
      <t>Max. intenzita veřejné podpory dle rozhodnutí</t>
    </r>
    <r>
      <rPr>
        <sz val="9.5"/>
        <rFont val="Arial"/>
        <family val="2"/>
      </rPr>
      <t xml:space="preserve"> (v %)</t>
    </r>
  </si>
  <si>
    <t>Celková výše veřejné podpory dle vyúčtování (částka v Kč)
(podrobný rozpis po jednotlivých položkách na samostatném listu tohoto vyúčtování - Finální finanční plán - částka se doplní automaticky po vyplnění formuláře finálního finančního plánu)</t>
  </si>
  <si>
    <t>Intenzita veřejné podpory dle vyúčtování (v %)</t>
  </si>
  <si>
    <t>Vratka podpory z důvodu nedodržení max. intenzity veřejné podpory dle rozhodnutí</t>
  </si>
  <si>
    <r>
      <rPr>
        <b/>
        <sz val="9.5"/>
        <rFont val="Arial"/>
        <family val="2"/>
      </rPr>
      <t>Max. podíl podpory na celkových skutečných nákladech projektu dle rozhodnutí</t>
    </r>
    <r>
      <rPr>
        <sz val="9.5"/>
        <rFont val="Arial"/>
        <family val="2"/>
      </rPr>
      <t xml:space="preserve"> (v %)</t>
    </r>
  </si>
  <si>
    <t>Podíl podpory na celkových skutečných nákladech projektu dle vyúčtování (v %)
(výše podpory dle rozhodnutí je vydělena celkovými skutečnými náklady projektu dle vyúčtování)</t>
  </si>
  <si>
    <t>Vratka podpory z důvodu nedodržení max. podílu podpory na celkových skutečných nákladech projektu dle rozhodnutí</t>
  </si>
  <si>
    <t>Celková vratka podpory</t>
  </si>
  <si>
    <t>Povinné přílohy vyúčtování (příslušné formuláře naleznete na jednotlivých listech tohoto souboru):</t>
  </si>
  <si>
    <t>1. seznam účetních dokladů hrazených z podpory</t>
  </si>
  <si>
    <t>2. finální rozpočet projektu po položkách</t>
  </si>
  <si>
    <t>3. finální finanční plán</t>
  </si>
  <si>
    <t xml:space="preserve">Příjemce podpory je povinen: </t>
  </si>
  <si>
    <t>2. pokud není možné projekt realizovat, o této skutečnosti informovat Fond a současně je povinen bezodkladně vrátit na účet Fondu již čerpané prostředky podpory, nejpozději však do skončení lhůty pro dokončení projektu (položka 6);</t>
  </si>
  <si>
    <t>3. vrátit Fondu ke dni vyúčtování podpory projektu (položka 7)  poměrnou část čerpaných prostředků podpory, a to v případě nedodržení:</t>
  </si>
  <si>
    <t>a) limitu maximální intenzity veřejné podpory dle rozhodnutí (položka 12); výpočet probíhá až k datu předložení vyúčtování (položka 8), které nesmí být později, než je stanovena lhůta pro vyúčtování podpory projektu (položka 7); intenzitou veřejné podpory se rozumí podíl součtu všech prostředků majících povahu veřejné podpory poskytnutých projektu (zahrnujících také podporu poskytnutou Fondem) k celkovým skutečným nákladům projektu;</t>
  </si>
  <si>
    <t>b) limitu maximálního podílu podpory na celkových skutečných nákladech projektu dle rozhodnutí (položka 17); výpočet probíhá až k datu předložení vyúčtování (položka 8), které nesmí být později než je stanovena lhůta pro vyúčtování podpory projektu (položka 7);</t>
  </si>
  <si>
    <t>4. nepoužitou podporu nebo její část vrátit na účet Fondu, a to nejpozději ke dni předložení vyúčtování (položka 8).</t>
  </si>
  <si>
    <t>Podpisem tohoto vyúčtování příjemce podpory kinematografie stvrzuje správnost a pravdivost údajů uvedených v tomto vyúčtování a ve všech jeho přílohách a je si vědom následků případné nepravdivosti uvedených údajů.
V ....................…......   dne ...................................                                                                                 ......................................................................................................................
příjemce podpory kinematografie
jméno a příjmení oprávněné osoby, podpis, případně razítko)</t>
  </si>
  <si>
    <t>Finální rozpočet</t>
  </si>
  <si>
    <t>Nárok příjemce podpory kinematografie na odpočet DPH v průběhu realizace projektu</t>
  </si>
  <si>
    <t xml:space="preserve">Příjemce podpory kinematografie </t>
  </si>
  <si>
    <t>nebyl plátcem DPH (od-do)</t>
  </si>
  <si>
    <t>byl plátcem DPH s nárokem na odpočet v plné výši (od-do)</t>
  </si>
  <si>
    <t>byl plátcem DPH s nárokem na odpočet v krácené výši (od-do)</t>
  </si>
  <si>
    <t>(v případě, že měl po celou dobu stejný vztah k nároku na odpočet DPH, vyplní pouze jednu z variant a to daty vymezujícími celé trvání realizace projektu)</t>
  </si>
  <si>
    <t>Sloupec A - rozpočet kompletního vývoje kinematografického díla</t>
  </si>
  <si>
    <t>Příjemce podpory kinematografie vyplňuje tento sloupec VŽDY v celých Kč bez DPH.</t>
  </si>
  <si>
    <t>Sloupec B - rozpočet kompletního vývoje kinematografického díla včetně DPH v příslušné sazbě (21 % nebo 15 %)</t>
  </si>
  <si>
    <t>Sloupec C - uplatněný odpočet DPH v % (odpočet v plné výši 100 % nebo nižší)</t>
  </si>
  <si>
    <t>Příjemce podpory kinematografie vyplňuje tento sloupec VŽDY.</t>
  </si>
  <si>
    <t>POZOR nejedná se o výši sazby DPH (21 % nebo 15 %), ale výši uplatněného odpočtu DPH!</t>
  </si>
  <si>
    <t>Sloupec D - uplatněný odpočet DPH v Kč</t>
  </si>
  <si>
    <t xml:space="preserve">Rozpočet projektu: detailní přehled </t>
  </si>
  <si>
    <t>A</t>
  </si>
  <si>
    <t>B</t>
  </si>
  <si>
    <t>C</t>
  </si>
  <si>
    <t>D</t>
  </si>
  <si>
    <t>Rozpočet
kompletního vývoje
náklady
bez DPH v Kč</t>
  </si>
  <si>
    <t>Rozpočet
kompletního vývoje
náklady 
vč. DPH v Kč</t>
  </si>
  <si>
    <t>Uplatněný odpočet
DPH
v %</t>
  </si>
  <si>
    <t>Uplatněný odpočet
DPH
v Kč</t>
  </si>
  <si>
    <t>Vývoj - scénář (literární příprava)</t>
  </si>
  <si>
    <t>Opce na preexistentní dílo</t>
  </si>
  <si>
    <t>Licence na preexistetní dílo</t>
  </si>
  <si>
    <t>Autor scénáře - vytvoření díla</t>
  </si>
  <si>
    <t>Autor scénáře - licence</t>
  </si>
  <si>
    <t>Spoluautor (spoluautoři) scénáře - vytvoření díla</t>
  </si>
  <si>
    <t>Spoluautor (spoluautoři) scénáře - licence</t>
  </si>
  <si>
    <t>Autor (autoři) dialogů – vytvoření díla</t>
  </si>
  <si>
    <t>Autor (autoři) dialogů – licence</t>
  </si>
  <si>
    <t xml:space="preserve">Ostatní autorská práva a licence - archívy, hudební archívy ad. </t>
  </si>
  <si>
    <t>Konzultanti, odborní poradci</t>
  </si>
  <si>
    <t>Dramaturgové</t>
  </si>
  <si>
    <t>Překlady, kopírování scénáře</t>
  </si>
  <si>
    <t>Ostatní</t>
  </si>
  <si>
    <t>Celkem</t>
  </si>
  <si>
    <t xml:space="preserve">Development - kompletní vývoj projektu </t>
  </si>
  <si>
    <t>Producent (development)</t>
  </si>
  <si>
    <t>Vedoucí vývoje / vedoucí produkce (development)</t>
  </si>
  <si>
    <t>Režisér (development)</t>
  </si>
  <si>
    <t>Kameraman (development)</t>
  </si>
  <si>
    <t>Výtvarník / architekt (development)</t>
  </si>
  <si>
    <t>Výtvarník kostýmů (development)</t>
  </si>
  <si>
    <t>Lokační (development)</t>
  </si>
  <si>
    <t>Asistent režie (development)</t>
  </si>
  <si>
    <t>Asistent produkce (development)</t>
  </si>
  <si>
    <t>Storyboard, grafické návrhy</t>
  </si>
  <si>
    <t>Výroba pilotu/ukázky/testu - štáb</t>
  </si>
  <si>
    <t>Výroba pilotu/ukázky/ testu - výroba</t>
  </si>
  <si>
    <t>Výroba pilotu/ukázky/ testu - postprodukce</t>
  </si>
  <si>
    <t>Obhlídky (lokační služby)</t>
  </si>
  <si>
    <t>Casting</t>
  </si>
  <si>
    <t>Odborní poradci (vč. rešerší)</t>
  </si>
  <si>
    <t>Překladatelské služby</t>
  </si>
  <si>
    <t>Právní služby</t>
  </si>
  <si>
    <t>Ekonomické služby</t>
  </si>
  <si>
    <t>Pojištění</t>
  </si>
  <si>
    <t>Ubytování v ČR</t>
  </si>
  <si>
    <t>Ubytování mimo ČR</t>
  </si>
  <si>
    <t>Poplatky (trhy projektů, workshopy, festivaly)</t>
  </si>
  <si>
    <t>Tiskoviny a propagační materiály</t>
  </si>
  <si>
    <t>Cestovní náklady (letenky, ostatní cestovné)</t>
  </si>
  <si>
    <t>Doprava</t>
  </si>
  <si>
    <t>Kurýrní služby</t>
  </si>
  <si>
    <t>Mýto, dopravní poplatky, parkovné</t>
  </si>
  <si>
    <t>Kilometrovné včetně paušálního</t>
  </si>
  <si>
    <t>Nákupy PHM</t>
  </si>
  <si>
    <t>Telefony a internet</t>
  </si>
  <si>
    <t>Mezisoučet</t>
  </si>
  <si>
    <t>Přímé náklady</t>
  </si>
  <si>
    <t>Production fee (max. 7% z celkových nákladů)</t>
  </si>
  <si>
    <t>Finální finanční plán</t>
  </si>
  <si>
    <t xml:space="preserve">Vyplňujte prosím zeleně vyznačené buňky, vzorce se vyplní automaticky. 
V případě potřeby vkládejte řádky. Vzorce případně zkopírujte. </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</si>
  <si>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</si>
  <si>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Zdroj financování</t>
  </si>
  <si>
    <t>Částka</t>
  </si>
  <si>
    <t>% podíl plnění na celkových nákladech projektu</t>
  </si>
  <si>
    <t>Forma a stádium zajištění zdroje financování (smlouva, rozhodnutí apod.)</t>
  </si>
  <si>
    <t>1</t>
  </si>
  <si>
    <t>Veřejné zdroje ČR</t>
  </si>
  <si>
    <t>1.1</t>
  </si>
  <si>
    <t>Zdroje státního rozpočtu (ministerstva apod.) - uveďte</t>
  </si>
  <si>
    <t>1.2</t>
  </si>
  <si>
    <t>Rozpočet samosprávy (město, obec apod.) - uveďte</t>
  </si>
  <si>
    <t>1.3</t>
  </si>
  <si>
    <t>Česká televize - věcné plnění</t>
  </si>
  <si>
    <t>Jiný – uveďte</t>
  </si>
  <si>
    <t>2</t>
  </si>
  <si>
    <t>Finanční prostředky evropských institucí</t>
  </si>
  <si>
    <t>2.1</t>
  </si>
  <si>
    <t>Kreativní Evropa - MEDIA</t>
  </si>
  <si>
    <t>2.2</t>
  </si>
  <si>
    <t>Fond EURIMAGES</t>
  </si>
  <si>
    <t>2.3</t>
  </si>
  <si>
    <t>3</t>
  </si>
  <si>
    <t>Soukromé koprodukční vstupy ČR</t>
  </si>
  <si>
    <t>3.1</t>
  </si>
  <si>
    <t>Koproducent (uveďte) - finanční vklad</t>
  </si>
  <si>
    <t>3.2</t>
  </si>
  <si>
    <t xml:space="preserve">Koproducent (uveďte) - věcný vklad </t>
  </si>
  <si>
    <t>3.3</t>
  </si>
  <si>
    <t xml:space="preserve">Česká televize - finanční plnění </t>
  </si>
  <si>
    <t>3.4</t>
  </si>
  <si>
    <t>Soukromá televize, VOD a jiné – uveďte</t>
  </si>
  <si>
    <t>4</t>
  </si>
  <si>
    <t>Zahraniční veřejné zdroje</t>
  </si>
  <si>
    <t>4.1</t>
  </si>
  <si>
    <t>Koproducent - veřejný zdroj</t>
  </si>
  <si>
    <t>4.2</t>
  </si>
  <si>
    <t>Jiný (fondy apod.) - uveďte</t>
  </si>
  <si>
    <t>5</t>
  </si>
  <si>
    <t>Zahraniční soukromé zdroje</t>
  </si>
  <si>
    <t>5.1</t>
  </si>
  <si>
    <t>Veřejnoprávní a ostatní televize (uveďte) - finanční plnění</t>
  </si>
  <si>
    <t>5.2</t>
  </si>
  <si>
    <t>Ostatní koproducenti (uveďte) - finanční vklad</t>
  </si>
  <si>
    <t>5.3</t>
  </si>
  <si>
    <t xml:space="preserve">Ostatní koproducenti (uveďte) - věcný vklad </t>
  </si>
  <si>
    <t>6</t>
  </si>
  <si>
    <t>Ostatní zdroje</t>
  </si>
  <si>
    <t>6.1</t>
  </si>
  <si>
    <t>Sponzoring, reklamní plnění apod. - uveďte</t>
  </si>
  <si>
    <t>6.2</t>
  </si>
  <si>
    <t>Minimální garance (distributor nebo sales agent – uveďte)</t>
  </si>
  <si>
    <t>6.3</t>
  </si>
  <si>
    <t>Presales (předprodej TV práv – uveďte)</t>
  </si>
  <si>
    <t>6.4</t>
  </si>
  <si>
    <t>Bankovní půjčky / úvěry – uveďte</t>
  </si>
  <si>
    <t>6.5</t>
  </si>
  <si>
    <t>Jiný (např. reciproční plnění/barter) – uveďte</t>
  </si>
  <si>
    <t>7</t>
  </si>
  <si>
    <t>Vlastní zdroje producenta / žadatele</t>
  </si>
  <si>
    <t>7.1</t>
  </si>
  <si>
    <t>Finanční vklad</t>
  </si>
  <si>
    <t>7.2</t>
  </si>
  <si>
    <t xml:space="preserve">Věcný vklad </t>
  </si>
  <si>
    <t>8</t>
  </si>
  <si>
    <t>Filmová pobídka</t>
  </si>
  <si>
    <t>8.1</t>
  </si>
  <si>
    <t>Požadovaná/předpokládaná filmová pobídka (nemám rozhodnutí o filmové pobídce)</t>
  </si>
  <si>
    <t>8.2</t>
  </si>
  <si>
    <t>Dosud vyplacená filmová pobídka (již mám rozhodnutí o filmové pobídce)</t>
  </si>
  <si>
    <r>
      <rPr>
        <b/>
        <sz val="9.5"/>
        <rFont val="Arial"/>
        <family val="2"/>
      </rPr>
      <t xml:space="preserve">Z toho veřejná podpora </t>
    </r>
    <r>
      <rPr>
        <sz val="9.5"/>
        <rFont val="Arial"/>
        <family val="2"/>
      </rPr>
      <t>(bez požadované/předpokládané filmové pobídky)</t>
    </r>
  </si>
  <si>
    <r>
      <rPr>
        <b/>
        <sz val="9.5"/>
        <rFont val="Arial"/>
        <family val="2"/>
      </rPr>
      <t xml:space="preserve">% veřejné podpory </t>
    </r>
    <r>
      <rPr>
        <sz val="9.5"/>
        <rFont val="Arial"/>
        <family val="2"/>
      </rPr>
      <t>(bez požadované/předpokládané filmové pobídky)</t>
    </r>
  </si>
  <si>
    <r>
      <rPr>
        <b/>
        <sz val="9.5"/>
        <rFont val="Arial"/>
        <family val="2"/>
      </rPr>
      <t xml:space="preserve">Z toho veřejná podpora </t>
    </r>
    <r>
      <rPr>
        <sz val="9.5"/>
        <rFont val="Arial"/>
        <family val="2"/>
      </rPr>
      <t>(včetně požadované/předpokládané filmové pobídky)</t>
    </r>
  </si>
  <si>
    <r>
      <rPr>
        <b/>
        <sz val="9.5"/>
        <rFont val="Arial"/>
        <family val="2"/>
      </rPr>
      <t xml:space="preserve">% veřejné podpory </t>
    </r>
    <r>
      <rPr>
        <sz val="9.5"/>
        <rFont val="Arial"/>
        <family val="2"/>
      </rPr>
      <t>(včetně požadované/předpokládané filmové pobídky)</t>
    </r>
  </si>
  <si>
    <t>Seznam účetních dokladů hrazených z podpory</t>
  </si>
  <si>
    <t>V případě, že je příjemce podpory kinematografie plátcem daně z přidané hodnoty a na náklady projektu uplatnil nárok na odpočet daně z přidané hodnoty, nesmí být částka odpovídající odpočtu daně z přidané hodnoty zahrnuta do vyúčtování projektu a použití podpory.</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</si>
  <si>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t>
  </si>
  <si>
    <t>Příjemce podpory kinematografie je povinen na vyzvání Fondu předložit fotokopie dokladů (smluv, rozhodnutí apod.) prokazující výši zdrojů financování dle předloženého vyúčtování, a to do 15 dnů ode dne, kdy mu bude doručena výzva Fondu.</t>
  </si>
  <si>
    <t>V případě potřeby vkládejte řádky. Vzorce případně zkopírujte.</t>
  </si>
  <si>
    <t>Číslo účetního dokladu 
(pokud existuje)</t>
  </si>
  <si>
    <r>
      <rPr>
        <b/>
        <sz val="9.5"/>
        <rFont val="Arial"/>
        <family val="2"/>
      </rPr>
      <t xml:space="preserve">Druh účetního dokladu
</t>
    </r>
    <r>
      <rPr>
        <sz val="9.5"/>
        <rFont val="Arial"/>
        <family val="2"/>
      </rPr>
      <t>(faktura, dohoda o provedení práce..)</t>
    </r>
  </si>
  <si>
    <t>Dodavatel</t>
  </si>
  <si>
    <t>Účel (stručně)</t>
  </si>
  <si>
    <t>Odkaz na položku rozpočtu, ke které se účetní doklad vztahuje</t>
  </si>
  <si>
    <t>Datum vystavení účetního dokladu</t>
  </si>
  <si>
    <t>Datum úhrady účetního dokladu</t>
  </si>
  <si>
    <r>
      <rPr>
        <b/>
        <sz val="9.5"/>
        <rFont val="Arial"/>
        <family val="2"/>
      </rPr>
      <t xml:space="preserve">Celková částka v jiné měně než v Kč 
</t>
    </r>
    <r>
      <rPr>
        <sz val="9.5"/>
        <rFont val="Arial"/>
        <family val="2"/>
      </rPr>
      <t xml:space="preserve">(pokud je v ní účetní doklad vystaven) </t>
    </r>
  </si>
  <si>
    <t>Cena v Kč bez DPH</t>
  </si>
  <si>
    <t>DPH</t>
  </si>
  <si>
    <t>Celková částka v Kč</t>
  </si>
  <si>
    <r>
      <rPr>
        <b/>
        <sz val="9.5"/>
        <rFont val="Arial"/>
        <family val="2"/>
      </rPr>
      <t>Uplatněný odpočet DPH</t>
    </r>
    <r>
      <rPr>
        <sz val="9.5"/>
        <rFont val="Arial"/>
        <family val="2"/>
      </rPr>
      <t xml:space="preserve"> (uvádí se v %)</t>
    </r>
  </si>
  <si>
    <t xml:space="preserve">Částka hrazená z podpory
</t>
  </si>
  <si>
    <t>Uznatelnými náklady pro účely vyúčtování poskytnuté podpory jsou pouze takové náklady, které byly příjemcem podpory kinematografie vynaloženy na realizaci projektu od data podání žádosti do data lhůty pro vyúčtování podpory projektu (úvodní list, položka 7),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</si>
  <si>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Nová výše podpory
(Pokud je intenzita veřejné podpory dle vyúčtování nižší nebo rovna max. intenzitě veřejné podpory dle rozhodnutí, zůstává výše podpory dle rozhodnutí nezměněna.
Pokud je intenzita veřejné podpory dle vyúčtování vyšší než max. intenzita veřejné podpory dle rozhodnutí, dochází k automatickému snížení podpory tak, aby byla dodržena max. intenzita veřejné podpory dle rozhodnutí.)</t>
  </si>
  <si>
    <t>Nová výše podpory
(Pokud je podíl podpory na celkových skutečných nákladech projektu dle vyúčtování nižší nebo roven max. podílu podpory na celkových skutečných nákladech projektu dle rozhodnutí, zůstává výše podpory nezměněna.
Pokud je podíl podpory na celkových skutečných nákladech projektu dle vyúčtování vyšší než max. podíl podpory na celkových skutečných nákladech projektu dle rozhodnutí, dochází k automatickému snížení podpory tak, aby byl dodržen max. podíl podpory na celkových skutečných nákladech projektu dle rozhodnutí.)</t>
  </si>
  <si>
    <t>1. předložit Fondu zprávu auditora o ověření nákladů v případě, že přiznaná podpora je ve výši 3.000.000,- Kč a vyšší; zpráva auditora se týká celého projektu včetně koproducentů projektu;</t>
  </si>
  <si>
    <t>Státní fond kinematografie - podpora dle rozhodnutí</t>
  </si>
  <si>
    <t>Příjemce podpory kinematografie podpisem předkládaného vyúčtování prohlašuje, že úhrada způsobilých nákladů hrazených z podpory je v souladu s příslušnými ustanoveními čl. 8 nařízení Evropské komise č. 651/2014 ze dne 17. června 2014, kterým se v souladu s články 107 a 108 Smlouvy prohlašují určité kategorie podpory za slučitelné s vnitřním trhem, tzv. obecného nařízení o blokových výjimkách (GBER).</t>
  </si>
  <si>
    <t>1.4</t>
  </si>
  <si>
    <t>1.5</t>
  </si>
  <si>
    <t xml:space="preserve">Částky uvádějte v celých Kč.
Uvádějte vždy konkrétní názvy zdrojů financování. 
</t>
  </si>
  <si>
    <t>Režijní náklady (max. 7% z přímých nákladů tj. bez rezervy a odměny producentů)</t>
  </si>
  <si>
    <t>Sloupec E - hrazeno z podpory</t>
  </si>
  <si>
    <t>E</t>
  </si>
  <si>
    <t xml:space="preserve">Hrazeno z podpory
</t>
  </si>
  <si>
    <t>Příjemce podpory kinematografie uvede k jednotlivým položkám částky hrazené z podpory odpovídající částkám na dokladech uvedených v seznamu účetních dokladů.</t>
  </si>
  <si>
    <t>Příjemce podpory kinematografie tento sloupec vyplňuje VŽDY a to v částkách sloupce A včetně DPH v celých Kč.</t>
  </si>
  <si>
    <r>
      <t xml:space="preserve">Pokud </t>
    </r>
    <r>
      <rPr>
        <u val="single"/>
        <sz val="9.5"/>
        <rFont val="Arial"/>
        <family val="2"/>
      </rPr>
      <t>příjemce podpory kinematografie po dobu trvání projektu byl plátcem DPH</t>
    </r>
    <r>
      <rPr>
        <sz val="9.5"/>
        <rFont val="Arial"/>
        <family val="2"/>
      </rPr>
      <t>, resp. byl oprávněn si odpočet uplatnit, vyplňuje ve sloupci C odpočet v plné výši 100 %, nebo v krácené výši.</t>
    </r>
  </si>
  <si>
    <t>Příjemce podpory kinematografie sloupec nevyplňuje, částka se počítá automaticky na základě údajů uvedených ve sloupcích A až C.</t>
  </si>
  <si>
    <t>Vyúčtování (všechny jeho listy) odevzdávejte Státnímu fondu kinematografie ve formátu PDF a zároveň v neuzamčeném formátu xls nebo xlsx.</t>
  </si>
  <si>
    <t xml:space="preserve">4. čestné prohlášení příjemce podpory kinematografie o tom, že si část podpory kinematografie ponechal na úhradu režijních nákladů, v případě, že tyto režijní náklady uvedl mezi náklady hrazenými z podpory  </t>
  </si>
  <si>
    <r>
      <t xml:space="preserve">Pokud </t>
    </r>
    <r>
      <rPr>
        <u val="single"/>
        <sz val="9.5"/>
        <rFont val="Arial"/>
        <family val="2"/>
      </rPr>
      <t>příjemce podpory kinematografie po celou dobu trvání projektu nebyl plátcem DPH, nebo byl plátcem DPH, ale u tohoto projektu si nebyl oprávněn nárokovat na vstupu odpočet DPH u správce daně</t>
    </r>
    <r>
      <rPr>
        <sz val="9.5"/>
        <rFont val="Arial"/>
        <family val="2"/>
      </rPr>
      <t>, ve sloupci C vyplní vždy 0 %.</t>
    </r>
  </si>
  <si>
    <t xml:space="preserve">byl plátcem DPH, ale u tohoto projektu si nebyl oprávněn nárokovat na vstupu odpočet DPH u správce daně (od-do) </t>
  </si>
  <si>
    <t xml:space="preserve">Uznatelnými jako náklady projektu pro účely vyúčtování poskytnuté podpory kinematografie jsou též prostředky z podpory, které si příjemce podpory kinematografie ponechal na úhradu režijních nákladů ve výši nejvýše 7% poskytnuté podpory kinematografie, nikoli však ve vyšší výši než v jaké jsou režijní náklady obsaženy v rozpočtu, který byl přílohou žádosti o podporu. Příjemce podpory kinematografie ponechání části podpory na úhradu režijních nákladů doloží čestným prohlášením, které uvede v seznamu účetních dokladů hrazených z podpory. </t>
  </si>
</sst>
</file>

<file path=xl/styles.xml><?xml version="1.0" encoding="utf-8"?>
<styleSheet xmlns="http://schemas.openxmlformats.org/spreadsheetml/2006/main">
  <numFmts count="2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quot; Kč&quot;"/>
    <numFmt numFmtId="167" formatCode="0\ %"/>
    <numFmt numFmtId="168" formatCode="00\-00"/>
    <numFmt numFmtId="169" formatCode="mmm\ dd"/>
    <numFmt numFmtId="170" formatCode="#,##0\ [$Kč-405]"/>
    <numFmt numFmtId="171" formatCode="0.00\ %"/>
    <numFmt numFmtId="172" formatCode="dd/mm/yyyy"/>
    <numFmt numFmtId="173" formatCode="#,##0&quot; Kč&quot;;\-#,##0&quot; Kč&quot;"/>
    <numFmt numFmtId="174" formatCode="&quot;Yes&quot;;&quot;Yes&quot;;&quot;No&quot;"/>
    <numFmt numFmtId="175" formatCode="&quot;True&quot;;&quot;True&quot;;&quot;False&quot;"/>
    <numFmt numFmtId="176" formatCode="&quot;On&quot;;&quot;On&quot;;&quot;Off&quot;"/>
    <numFmt numFmtId="177" formatCode="[$¥€-2]\ #\ ##,000_);[Red]\([$€-2]\ #\ ##,000\)"/>
    <numFmt numFmtId="178" formatCode="#,##0.00\ &quot;Kč&quot;"/>
    <numFmt numFmtId="179" formatCode="#,##0.0\ &quot;Kč&quot;"/>
    <numFmt numFmtId="180" formatCode="#,##0\ &quot;Kč&quot;"/>
  </numFmts>
  <fonts count="51">
    <font>
      <sz val="10"/>
      <name val="Arial"/>
      <family val="2"/>
    </font>
    <font>
      <sz val="11"/>
      <color indexed="8"/>
      <name val="Calibri"/>
      <family val="2"/>
    </font>
    <font>
      <sz val="9.5"/>
      <name val="Arial"/>
      <family val="2"/>
    </font>
    <font>
      <b/>
      <sz val="20"/>
      <color indexed="8"/>
      <name val="Arial"/>
      <family val="2"/>
    </font>
    <font>
      <b/>
      <sz val="20"/>
      <name val="Arial"/>
      <family val="2"/>
    </font>
    <font>
      <sz val="9.5"/>
      <color indexed="8"/>
      <name val="Arial"/>
      <family val="2"/>
    </font>
    <font>
      <b/>
      <sz val="9.5"/>
      <name val="Arial"/>
      <family val="2"/>
    </font>
    <font>
      <b/>
      <sz val="14"/>
      <name val="Arial"/>
      <family val="2"/>
    </font>
    <font>
      <sz val="14"/>
      <name val="Arial"/>
      <family val="2"/>
    </font>
    <font>
      <sz val="20"/>
      <name val="Arial"/>
      <family val="2"/>
    </font>
    <font>
      <sz val="9.5"/>
      <color indexed="10"/>
      <name val="Arial"/>
      <family val="2"/>
    </font>
    <font>
      <u val="single"/>
      <sz val="9.5"/>
      <name val="Arial"/>
      <family val="2"/>
    </font>
    <font>
      <b/>
      <sz val="10"/>
      <name val="Arial"/>
      <family val="2"/>
    </font>
    <font>
      <sz val="9"/>
      <color indexed="8"/>
      <name val="Arial"/>
      <family val="2"/>
    </font>
    <font>
      <sz val="10"/>
      <color indexed="10"/>
      <name val="Arial"/>
      <family val="2"/>
    </font>
    <font>
      <sz val="9"/>
      <color indexed="8"/>
      <name val="Tahoma"/>
      <family val="2"/>
    </font>
    <font>
      <sz val="10"/>
      <color indexed="8"/>
      <name val="Calibri"/>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indexed="42"/>
        <bgColor indexed="64"/>
      </patternFill>
    </fill>
    <fill>
      <patternFill patternType="solid">
        <fgColor theme="0"/>
        <bgColor indexed="64"/>
      </patternFill>
    </fill>
  </fills>
  <borders count="2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style="hair">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hair">
        <color indexed="8"/>
      </left>
      <right style="hair">
        <color indexed="8"/>
      </right>
      <top style="hair">
        <color indexed="8"/>
      </top>
      <bottom>
        <color indexed="63"/>
      </botto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medium">
        <color indexed="8"/>
      </bottom>
    </border>
    <border>
      <left>
        <color indexed="63"/>
      </left>
      <right>
        <color indexed="63"/>
      </right>
      <top style="medium">
        <color indexed="8"/>
      </top>
      <bottom>
        <color indexed="63"/>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medium">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color indexed="63"/>
      </right>
      <top style="hair">
        <color indexed="8"/>
      </top>
      <bottom style="hair">
        <color indexed="8"/>
      </bottom>
    </border>
    <border>
      <left style="thin">
        <color indexed="8"/>
      </left>
      <right style="thin">
        <color indexed="8"/>
      </right>
      <top style="thin">
        <color indexed="8"/>
      </top>
      <bottom style="thin">
        <color indexed="8"/>
      </bottom>
    </border>
    <border>
      <left style="medium">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1" applyNumberFormat="0" applyFill="0" applyAlignment="0" applyProtection="0"/>
    <xf numFmtId="165" fontId="0" fillId="0" borderId="0" applyFill="0" applyBorder="0" applyAlignment="0" applyProtection="0"/>
    <xf numFmtId="164" fontId="0" fillId="0" borderId="0" applyFill="0" applyBorder="0" applyAlignment="0" applyProtection="0"/>
    <xf numFmtId="0" fontId="35"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22" borderId="6" applyNumberFormat="0" applyFont="0" applyAlignment="0" applyProtection="0"/>
    <xf numFmtId="167" fontId="0" fillId="0" borderId="0" applyFill="0" applyBorder="0" applyAlignment="0" applyProtection="0"/>
    <xf numFmtId="0" fontId="41" fillId="0" borderId="7" applyNumberFormat="0" applyFill="0" applyAlignment="0" applyProtection="0"/>
    <xf numFmtId="0" fontId="42"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8" applyNumberFormat="0" applyAlignment="0" applyProtection="0"/>
    <xf numFmtId="0" fontId="46" fillId="26" borderId="8" applyNumberFormat="0" applyAlignment="0" applyProtection="0"/>
    <xf numFmtId="0" fontId="47" fillId="26" borderId="9" applyNumberFormat="0" applyAlignment="0" applyProtection="0"/>
    <xf numFmtId="0" fontId="48" fillId="0" borderId="0" applyNumberFormat="0" applyFill="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cellStyleXfs>
  <cellXfs count="191">
    <xf numFmtId="0" fontId="0" fillId="0" borderId="0" xfId="0" applyAlignment="1">
      <alignment/>
    </xf>
    <xf numFmtId="0" fontId="2" fillId="33" borderId="0" xfId="0" applyFont="1" applyFill="1" applyAlignment="1">
      <alignment horizontal="left" vertical="center" wrapText="1" readingOrder="1"/>
    </xf>
    <xf numFmtId="0" fontId="2" fillId="33" borderId="0" xfId="0" applyFont="1" applyFill="1" applyAlignment="1">
      <alignment horizontal="right" vertical="center" wrapText="1" readingOrder="1"/>
    </xf>
    <xf numFmtId="0" fontId="3" fillId="33" borderId="0" xfId="0" applyFont="1" applyFill="1" applyAlignment="1">
      <alignment horizontal="left" vertical="center" wrapText="1" readingOrder="1"/>
    </xf>
    <xf numFmtId="0" fontId="4" fillId="33" borderId="0" xfId="0" applyFont="1" applyFill="1" applyAlignment="1">
      <alignment horizontal="left" vertical="center" wrapText="1" readingOrder="1"/>
    </xf>
    <xf numFmtId="0" fontId="2" fillId="33" borderId="10" xfId="0" applyFont="1" applyFill="1" applyBorder="1" applyAlignment="1">
      <alignment horizontal="left" vertical="center" wrapText="1" readingOrder="1"/>
    </xf>
    <xf numFmtId="0" fontId="5" fillId="33" borderId="10" xfId="0" applyFont="1" applyFill="1" applyBorder="1" applyAlignment="1">
      <alignment horizontal="left" vertical="center" wrapText="1" readingOrder="1"/>
    </xf>
    <xf numFmtId="0" fontId="2" fillId="0" borderId="10" xfId="0" applyFont="1" applyBorder="1" applyAlignment="1" applyProtection="1">
      <alignment horizontal="right" vertical="center" wrapText="1" readingOrder="1"/>
      <protection locked="0"/>
    </xf>
    <xf numFmtId="0" fontId="2" fillId="33" borderId="11" xfId="0" applyFont="1" applyFill="1" applyBorder="1" applyAlignment="1">
      <alignment horizontal="left" vertical="center" wrapText="1" readingOrder="1"/>
    </xf>
    <xf numFmtId="0" fontId="2" fillId="33" borderId="12" xfId="0" applyFont="1" applyFill="1" applyBorder="1" applyAlignment="1">
      <alignment horizontal="left" vertical="center" wrapText="1" readingOrder="1"/>
    </xf>
    <xf numFmtId="0" fontId="2" fillId="0" borderId="12" xfId="0" applyFont="1" applyBorder="1" applyAlignment="1">
      <alignment horizontal="right" vertical="center" wrapText="1" readingOrder="1"/>
    </xf>
    <xf numFmtId="0" fontId="6" fillId="33" borderId="10" xfId="0" applyFont="1" applyFill="1" applyBorder="1" applyAlignment="1">
      <alignment horizontal="left" vertical="center" wrapText="1" readingOrder="1"/>
    </xf>
    <xf numFmtId="166" fontId="2" fillId="0" borderId="10" xfId="0" applyNumberFormat="1" applyFont="1" applyBorder="1" applyAlignment="1">
      <alignment horizontal="right" vertical="center" wrapText="1" readingOrder="1"/>
    </xf>
    <xf numFmtId="166" fontId="2" fillId="33" borderId="10" xfId="0" applyNumberFormat="1" applyFont="1" applyFill="1" applyBorder="1" applyAlignment="1" applyProtection="1">
      <alignment horizontal="left" vertical="center" wrapText="1" readingOrder="1"/>
      <protection locked="0"/>
    </xf>
    <xf numFmtId="0" fontId="2" fillId="33" borderId="13" xfId="0" applyFont="1" applyFill="1" applyBorder="1" applyAlignment="1">
      <alignment horizontal="left" vertical="center" wrapText="1" readingOrder="1"/>
    </xf>
    <xf numFmtId="166" fontId="2" fillId="33" borderId="13" xfId="0" applyNumberFormat="1" applyFont="1" applyFill="1" applyBorder="1" applyAlignment="1">
      <alignment horizontal="left" vertical="center" wrapText="1" readingOrder="1"/>
    </xf>
    <xf numFmtId="166" fontId="2" fillId="33" borderId="13" xfId="0" applyNumberFormat="1" applyFont="1" applyFill="1" applyBorder="1" applyAlignment="1">
      <alignment horizontal="right" vertical="center" wrapText="1" readingOrder="1"/>
    </xf>
    <xf numFmtId="0" fontId="2" fillId="33" borderId="14" xfId="0" applyFont="1" applyFill="1" applyBorder="1" applyAlignment="1">
      <alignment horizontal="left" vertical="center" wrapText="1" readingOrder="1"/>
    </xf>
    <xf numFmtId="166" fontId="6" fillId="33" borderId="15" xfId="0" applyNumberFormat="1" applyFont="1" applyFill="1" applyBorder="1" applyAlignment="1">
      <alignment horizontal="left" vertical="center" wrapText="1" readingOrder="1"/>
    </xf>
    <xf numFmtId="166" fontId="2" fillId="33" borderId="16" xfId="0" applyNumberFormat="1" applyFont="1" applyFill="1" applyBorder="1" applyAlignment="1">
      <alignment horizontal="right" vertical="center" wrapText="1" readingOrder="1"/>
    </xf>
    <xf numFmtId="0" fontId="2" fillId="33" borderId="17" xfId="0" applyFont="1" applyFill="1" applyBorder="1" applyAlignment="1">
      <alignment horizontal="left" vertical="center" wrapText="1" readingOrder="1"/>
    </xf>
    <xf numFmtId="0" fontId="2" fillId="33" borderId="17" xfId="0" applyFont="1" applyFill="1" applyBorder="1" applyAlignment="1">
      <alignment horizontal="right" vertical="center" wrapText="1" readingOrder="1"/>
    </xf>
    <xf numFmtId="0" fontId="2" fillId="33" borderId="18" xfId="0" applyFont="1" applyFill="1" applyBorder="1" applyAlignment="1">
      <alignment horizontal="left" vertical="center" wrapText="1" readingOrder="1"/>
    </xf>
    <xf numFmtId="0" fontId="6" fillId="33" borderId="18" xfId="0" applyFont="1" applyFill="1" applyBorder="1" applyAlignment="1">
      <alignment horizontal="left" vertical="center" wrapText="1" readingOrder="1"/>
    </xf>
    <xf numFmtId="167" fontId="2" fillId="33" borderId="18" xfId="49" applyFont="1" applyFill="1" applyBorder="1" applyAlignment="1">
      <alignment horizontal="right" vertical="center" wrapText="1" readingOrder="1"/>
    </xf>
    <xf numFmtId="167" fontId="2" fillId="33" borderId="10" xfId="49" applyFont="1" applyFill="1" applyBorder="1" applyAlignment="1">
      <alignment horizontal="right" vertical="center" wrapText="1" readingOrder="1"/>
    </xf>
    <xf numFmtId="0" fontId="2" fillId="33" borderId="0" xfId="0" applyFont="1" applyFill="1" applyAlignment="1">
      <alignment horizontal="left" vertical="center" readingOrder="1"/>
    </xf>
    <xf numFmtId="0" fontId="6" fillId="33" borderId="12" xfId="0" applyFont="1" applyFill="1" applyBorder="1" applyAlignment="1">
      <alignment horizontal="left" vertical="center" wrapText="1" readingOrder="1"/>
    </xf>
    <xf numFmtId="0" fontId="7" fillId="33" borderId="14" xfId="0" applyFont="1" applyFill="1" applyBorder="1" applyAlignment="1">
      <alignment horizontal="left" vertical="center" wrapText="1" readingOrder="1"/>
    </xf>
    <xf numFmtId="0" fontId="7" fillId="33" borderId="15" xfId="0" applyFont="1" applyFill="1" applyBorder="1" applyAlignment="1">
      <alignment horizontal="left" vertical="center" wrapText="1" readingOrder="1"/>
    </xf>
    <xf numFmtId="166" fontId="7" fillId="33" borderId="16" xfId="0" applyNumberFormat="1" applyFont="1" applyFill="1" applyBorder="1" applyAlignment="1">
      <alignment horizontal="right" vertical="center" wrapText="1" readingOrder="1"/>
    </xf>
    <xf numFmtId="0" fontId="8" fillId="33" borderId="0" xfId="0" applyFont="1" applyFill="1" applyAlignment="1">
      <alignment horizontal="left" vertical="center" wrapText="1" readingOrder="1"/>
    </xf>
    <xf numFmtId="166" fontId="2" fillId="33" borderId="0" xfId="0" applyNumberFormat="1" applyFont="1" applyFill="1" applyAlignment="1">
      <alignment horizontal="right" vertical="center" wrapText="1" readingOrder="1"/>
    </xf>
    <xf numFmtId="0" fontId="2" fillId="33" borderId="0" xfId="0" applyFont="1" applyFill="1" applyAlignment="1">
      <alignment horizontal="left" vertical="top" wrapText="1" readingOrder="1"/>
    </xf>
    <xf numFmtId="0" fontId="2" fillId="0" borderId="0" xfId="0" applyFont="1" applyAlignment="1">
      <alignment horizontal="left" vertical="center"/>
    </xf>
    <xf numFmtId="0" fontId="2" fillId="33" borderId="0" xfId="0" applyFont="1" applyFill="1" applyAlignment="1">
      <alignment horizontal="left" vertical="center"/>
    </xf>
    <xf numFmtId="0" fontId="4" fillId="33" borderId="0" xfId="47" applyFont="1" applyFill="1" applyAlignment="1">
      <alignment horizontal="left" vertical="center" wrapText="1"/>
      <protection/>
    </xf>
    <xf numFmtId="0" fontId="2" fillId="33" borderId="0" xfId="47" applyFont="1" applyFill="1" applyAlignment="1">
      <alignment horizontal="left" vertical="center" wrapText="1"/>
      <protection/>
    </xf>
    <xf numFmtId="0" fontId="2" fillId="33" borderId="0" xfId="47" applyFont="1" applyFill="1" applyAlignment="1">
      <alignment vertical="center" wrapText="1"/>
      <protection/>
    </xf>
    <xf numFmtId="3" fontId="2" fillId="33" borderId="0" xfId="0" applyNumberFormat="1" applyFont="1" applyFill="1" applyAlignment="1" applyProtection="1">
      <alignment horizontal="left" vertical="center" wrapText="1"/>
      <protection locked="0"/>
    </xf>
    <xf numFmtId="0" fontId="5" fillId="33" borderId="0" xfId="0" applyFont="1" applyFill="1" applyAlignment="1">
      <alignment horizontal="left" vertical="center"/>
    </xf>
    <xf numFmtId="0" fontId="2" fillId="33" borderId="0" xfId="47" applyFont="1" applyFill="1" applyAlignment="1">
      <alignment horizontal="left" vertical="center"/>
      <protection/>
    </xf>
    <xf numFmtId="0" fontId="6" fillId="33" borderId="19" xfId="47" applyFont="1" applyFill="1" applyBorder="1" applyAlignment="1">
      <alignment horizontal="center" vertical="center" wrapText="1"/>
      <protection/>
    </xf>
    <xf numFmtId="0" fontId="6" fillId="33" borderId="19" xfId="0" applyFont="1" applyFill="1" applyBorder="1" applyAlignment="1">
      <alignment horizontal="center" vertical="center" wrapText="1"/>
    </xf>
    <xf numFmtId="0" fontId="6" fillId="33" borderId="19" xfId="46" applyFont="1" applyFill="1" applyBorder="1" applyAlignment="1">
      <alignment horizontal="center" vertical="center" wrapText="1"/>
      <protection/>
    </xf>
    <xf numFmtId="0" fontId="6" fillId="33" borderId="0" xfId="47" applyFont="1" applyFill="1" applyAlignment="1">
      <alignment horizontal="left" vertical="center" wrapText="1"/>
      <protection/>
    </xf>
    <xf numFmtId="0" fontId="6" fillId="33" borderId="20" xfId="47" applyFont="1" applyFill="1" applyBorder="1" applyAlignment="1">
      <alignment horizontal="left" vertical="center" wrapText="1"/>
      <protection/>
    </xf>
    <xf numFmtId="0" fontId="6" fillId="33" borderId="20" xfId="0" applyFont="1" applyFill="1" applyBorder="1" applyAlignment="1">
      <alignment horizontal="left" vertical="center" wrapText="1"/>
    </xf>
    <xf numFmtId="0" fontId="6" fillId="33" borderId="20" xfId="46" applyFont="1" applyFill="1" applyBorder="1" applyAlignment="1">
      <alignment horizontal="left" vertical="center" wrapText="1"/>
      <protection/>
    </xf>
    <xf numFmtId="49" fontId="7" fillId="0" borderId="10" xfId="0" applyNumberFormat="1" applyFont="1" applyBorder="1" applyAlignment="1">
      <alignment horizontal="left" vertical="center"/>
    </xf>
    <xf numFmtId="49" fontId="2" fillId="33" borderId="10" xfId="0" applyNumberFormat="1" applyFont="1" applyFill="1" applyBorder="1" applyAlignment="1">
      <alignment horizontal="left" vertical="center"/>
    </xf>
    <xf numFmtId="0" fontId="2" fillId="33" borderId="10" xfId="47" applyFont="1" applyFill="1" applyBorder="1" applyAlignment="1">
      <alignment horizontal="left" vertical="center"/>
      <protection/>
    </xf>
    <xf numFmtId="3" fontId="5" fillId="34" borderId="10" xfId="0" applyNumberFormat="1" applyFont="1" applyFill="1" applyBorder="1" applyAlignment="1" applyProtection="1">
      <alignment horizontal="right" vertical="center"/>
      <protection locked="0"/>
    </xf>
    <xf numFmtId="171" fontId="2" fillId="33" borderId="10" xfId="47" applyNumberFormat="1" applyFont="1" applyFill="1" applyBorder="1" applyAlignment="1">
      <alignment horizontal="right" vertical="center"/>
      <protection/>
    </xf>
    <xf numFmtId="171" fontId="2" fillId="0" borderId="10" xfId="47" applyNumberFormat="1" applyFont="1" applyBorder="1" applyAlignment="1">
      <alignment horizontal="left" vertical="center"/>
      <protection/>
    </xf>
    <xf numFmtId="171" fontId="2" fillId="33" borderId="10" xfId="47" applyNumberFormat="1" applyFont="1" applyFill="1" applyBorder="1" applyAlignment="1">
      <alignment horizontal="left" vertical="center"/>
      <protection/>
    </xf>
    <xf numFmtId="49" fontId="2" fillId="33" borderId="19" xfId="0" applyNumberFormat="1" applyFont="1" applyFill="1" applyBorder="1" applyAlignment="1">
      <alignment horizontal="left" vertical="center"/>
    </xf>
    <xf numFmtId="0" fontId="6" fillId="33" borderId="19" xfId="47" applyFont="1" applyFill="1" applyBorder="1" applyAlignment="1">
      <alignment horizontal="left" vertical="center"/>
      <protection/>
    </xf>
    <xf numFmtId="3" fontId="6" fillId="33" borderId="19" xfId="47" applyNumberFormat="1" applyFont="1" applyFill="1" applyBorder="1" applyAlignment="1">
      <alignment horizontal="right" vertical="center"/>
      <protection/>
    </xf>
    <xf numFmtId="171" fontId="6" fillId="33" borderId="19" xfId="47" applyNumberFormat="1" applyFont="1" applyFill="1" applyBorder="1" applyAlignment="1">
      <alignment horizontal="right" vertical="center"/>
      <protection/>
    </xf>
    <xf numFmtId="171" fontId="2" fillId="33" borderId="19" xfId="47" applyNumberFormat="1" applyFont="1" applyFill="1" applyBorder="1" applyAlignment="1">
      <alignment horizontal="left" vertical="center"/>
      <protection/>
    </xf>
    <xf numFmtId="49" fontId="2" fillId="33" borderId="0" xfId="0" applyNumberFormat="1" applyFont="1" applyFill="1" applyAlignment="1">
      <alignment horizontal="left" vertical="center"/>
    </xf>
    <xf numFmtId="3" fontId="2" fillId="33" borderId="0" xfId="47" applyNumberFormat="1" applyFont="1" applyFill="1" applyAlignment="1">
      <alignment horizontal="right" vertical="center"/>
      <protection/>
    </xf>
    <xf numFmtId="171" fontId="2" fillId="33" borderId="0" xfId="47" applyNumberFormat="1" applyFont="1" applyFill="1" applyAlignment="1">
      <alignment horizontal="right" vertical="center"/>
      <protection/>
    </xf>
    <xf numFmtId="171" fontId="2" fillId="33" borderId="0" xfId="47" applyNumberFormat="1" applyFont="1" applyFill="1" applyAlignment="1">
      <alignment horizontal="left" vertical="center"/>
      <protection/>
    </xf>
    <xf numFmtId="0" fontId="6" fillId="33" borderId="0" xfId="0" applyFont="1" applyFill="1" applyAlignment="1">
      <alignment horizontal="left" vertical="center"/>
    </xf>
    <xf numFmtId="0" fontId="5" fillId="33" borderId="10" xfId="47" applyFont="1" applyFill="1" applyBorder="1" applyAlignment="1">
      <alignment horizontal="left" vertical="center"/>
      <protection/>
    </xf>
    <xf numFmtId="49" fontId="2" fillId="0" borderId="10" xfId="0" applyNumberFormat="1" applyFont="1" applyBorder="1" applyAlignment="1">
      <alignment horizontal="left" vertical="center"/>
    </xf>
    <xf numFmtId="0" fontId="2" fillId="0" borderId="10" xfId="47" applyFont="1" applyBorder="1" applyAlignment="1">
      <alignment horizontal="left" vertical="center"/>
      <protection/>
    </xf>
    <xf numFmtId="0" fontId="2" fillId="0" borderId="10" xfId="47" applyFont="1" applyBorder="1" applyAlignment="1">
      <alignment horizontal="left" vertical="center" wrapText="1"/>
      <protection/>
    </xf>
    <xf numFmtId="49" fontId="2" fillId="0" borderId="19" xfId="0" applyNumberFormat="1" applyFont="1" applyBorder="1" applyAlignment="1">
      <alignment horizontal="left" vertical="center"/>
    </xf>
    <xf numFmtId="0" fontId="6" fillId="0" borderId="19" xfId="47" applyFont="1" applyBorder="1" applyAlignment="1">
      <alignment horizontal="left" vertical="center" wrapText="1"/>
      <protection/>
    </xf>
    <xf numFmtId="49" fontId="2" fillId="0" borderId="0" xfId="0" applyNumberFormat="1" applyFont="1" applyAlignment="1">
      <alignment horizontal="left" vertical="center"/>
    </xf>
    <xf numFmtId="0" fontId="2" fillId="0" borderId="13" xfId="47" applyFont="1" applyBorder="1" applyAlignment="1">
      <alignment horizontal="left" vertical="center" wrapText="1"/>
      <protection/>
    </xf>
    <xf numFmtId="3" fontId="5" fillId="34" borderId="13" xfId="0" applyNumberFormat="1" applyFont="1" applyFill="1" applyBorder="1" applyAlignment="1" applyProtection="1">
      <alignment horizontal="right" vertical="center"/>
      <protection locked="0"/>
    </xf>
    <xf numFmtId="171" fontId="2" fillId="33" borderId="13" xfId="47" applyNumberFormat="1" applyFont="1" applyFill="1" applyBorder="1" applyAlignment="1">
      <alignment horizontal="left" vertical="center"/>
      <protection/>
    </xf>
    <xf numFmtId="49" fontId="6" fillId="0" borderId="19" xfId="0" applyNumberFormat="1" applyFont="1" applyBorder="1" applyAlignment="1">
      <alignment horizontal="left" vertical="center"/>
    </xf>
    <xf numFmtId="49" fontId="6" fillId="0" borderId="0" xfId="0" applyNumberFormat="1" applyFont="1" applyAlignment="1">
      <alignment horizontal="left" vertical="center"/>
    </xf>
    <xf numFmtId="0" fontId="7" fillId="0" borderId="0" xfId="47" applyFont="1" applyAlignment="1">
      <alignment horizontal="left" vertical="center" wrapText="1"/>
      <protection/>
    </xf>
    <xf numFmtId="3" fontId="8" fillId="33" borderId="0" xfId="47" applyNumberFormat="1" applyFont="1" applyFill="1" applyAlignment="1">
      <alignment horizontal="right" vertical="center"/>
      <protection/>
    </xf>
    <xf numFmtId="3" fontId="7" fillId="33" borderId="16" xfId="47" applyNumberFormat="1" applyFont="1" applyFill="1" applyBorder="1" applyAlignment="1">
      <alignment horizontal="right" vertical="center"/>
      <protection/>
    </xf>
    <xf numFmtId="3" fontId="7" fillId="33" borderId="0" xfId="47" applyNumberFormat="1" applyFont="1" applyFill="1" applyAlignment="1">
      <alignment horizontal="right" vertical="center"/>
      <protection/>
    </xf>
    <xf numFmtId="3" fontId="7" fillId="33" borderId="21" xfId="47" applyNumberFormat="1" applyFont="1" applyFill="1" applyBorder="1" applyAlignment="1">
      <alignment horizontal="right" vertical="center"/>
      <protection/>
    </xf>
    <xf numFmtId="171" fontId="13" fillId="33" borderId="0" xfId="47" applyNumberFormat="1" applyFont="1" applyFill="1" applyAlignment="1">
      <alignment horizontal="left" vertical="center"/>
      <protection/>
    </xf>
    <xf numFmtId="167" fontId="7" fillId="33" borderId="22" xfId="47" applyNumberFormat="1" applyFont="1" applyFill="1" applyBorder="1" applyAlignment="1">
      <alignment horizontal="right" vertical="center"/>
      <protection/>
    </xf>
    <xf numFmtId="3" fontId="14" fillId="33" borderId="0" xfId="47" applyNumberFormat="1" applyFont="1" applyFill="1" applyAlignment="1">
      <alignment horizontal="right" vertical="center"/>
      <protection/>
    </xf>
    <xf numFmtId="0" fontId="14" fillId="33" borderId="0" xfId="0" applyFont="1" applyFill="1" applyAlignment="1">
      <alignment horizontal="left" vertical="center"/>
    </xf>
    <xf numFmtId="0" fontId="2" fillId="33" borderId="0" xfId="0" applyFont="1" applyFill="1" applyAlignment="1" applyProtection="1">
      <alignment horizontal="left" vertical="center"/>
      <protection locked="0"/>
    </xf>
    <xf numFmtId="0" fontId="4" fillId="33" borderId="0" xfId="0" applyFont="1" applyFill="1" applyAlignment="1" applyProtection="1">
      <alignment horizontal="left" vertical="center"/>
      <protection locked="0"/>
    </xf>
    <xf numFmtId="0" fontId="6" fillId="33" borderId="0" xfId="0" applyFont="1" applyFill="1" applyAlignment="1" applyProtection="1">
      <alignment horizontal="left" vertical="center"/>
      <protection locked="0"/>
    </xf>
    <xf numFmtId="0" fontId="2" fillId="33" borderId="10" xfId="0" applyFont="1" applyFill="1" applyBorder="1" applyAlignment="1" applyProtection="1">
      <alignment horizontal="left" vertical="center"/>
      <protection locked="0"/>
    </xf>
    <xf numFmtId="0" fontId="2" fillId="33" borderId="0" xfId="0" applyFont="1" applyFill="1" applyAlignment="1" applyProtection="1">
      <alignment vertical="center"/>
      <protection locked="0"/>
    </xf>
    <xf numFmtId="0" fontId="2" fillId="33" borderId="0" xfId="0" applyFont="1" applyFill="1" applyAlignment="1" applyProtection="1">
      <alignment horizontal="left" vertical="center" wrapText="1"/>
      <protection locked="0"/>
    </xf>
    <xf numFmtId="0" fontId="6" fillId="33" borderId="10" xfId="0" applyFont="1" applyFill="1" applyBorder="1" applyAlignment="1" applyProtection="1">
      <alignment horizontal="center" vertical="center" wrapText="1"/>
      <protection locked="0"/>
    </xf>
    <xf numFmtId="49" fontId="2" fillId="33" borderId="10" xfId="0" applyNumberFormat="1" applyFont="1" applyFill="1" applyBorder="1" applyAlignment="1" applyProtection="1">
      <alignment horizontal="left" vertical="center"/>
      <protection locked="0"/>
    </xf>
    <xf numFmtId="172" fontId="2" fillId="33" borderId="10" xfId="0" applyNumberFormat="1" applyFont="1" applyFill="1" applyBorder="1" applyAlignment="1" applyProtection="1">
      <alignment horizontal="left" vertical="center"/>
      <protection locked="0"/>
    </xf>
    <xf numFmtId="0" fontId="2" fillId="33" borderId="10" xfId="0" applyFont="1" applyFill="1" applyBorder="1" applyAlignment="1" applyProtection="1">
      <alignment horizontal="right" vertical="center"/>
      <protection locked="0"/>
    </xf>
    <xf numFmtId="4" fontId="2" fillId="33" borderId="10" xfId="0" applyNumberFormat="1" applyFont="1" applyFill="1" applyBorder="1" applyAlignment="1" applyProtection="1">
      <alignment horizontal="right" vertical="center"/>
      <protection locked="0"/>
    </xf>
    <xf numFmtId="4" fontId="7" fillId="33" borderId="16" xfId="0" applyNumberFormat="1" applyFont="1" applyFill="1" applyBorder="1" applyAlignment="1" applyProtection="1">
      <alignment horizontal="right" vertical="center"/>
      <protection locked="0"/>
    </xf>
    <xf numFmtId="0" fontId="2" fillId="33" borderId="0" xfId="0" applyFont="1" applyFill="1" applyAlignment="1">
      <alignment horizontal="left" vertical="top" readingOrder="1"/>
    </xf>
    <xf numFmtId="10" fontId="0" fillId="0" borderId="10" xfId="49" applyNumberFormat="1" applyBorder="1" applyAlignment="1">
      <alignment horizontal="right" vertical="center" wrapText="1" readingOrder="1"/>
    </xf>
    <xf numFmtId="0" fontId="9" fillId="35" borderId="0" xfId="0" applyFont="1" applyFill="1" applyAlignment="1">
      <alignment vertical="center"/>
    </xf>
    <xf numFmtId="0" fontId="9" fillId="35" borderId="0" xfId="0" applyFont="1" applyFill="1" applyAlignment="1">
      <alignment horizontal="left" vertical="center"/>
    </xf>
    <xf numFmtId="0" fontId="2" fillId="35" borderId="0" xfId="0" applyFont="1" applyFill="1" applyAlignment="1">
      <alignment vertical="center"/>
    </xf>
    <xf numFmtId="0" fontId="2" fillId="35" borderId="0" xfId="0" applyFont="1" applyFill="1" applyAlignment="1">
      <alignment horizontal="left" vertical="center"/>
    </xf>
    <xf numFmtId="0" fontId="2" fillId="35" borderId="10" xfId="0" applyFont="1" applyFill="1" applyBorder="1" applyAlignment="1" applyProtection="1">
      <alignment horizontal="left" vertical="center"/>
      <protection locked="0"/>
    </xf>
    <xf numFmtId="0" fontId="6" fillId="35" borderId="0" xfId="0" applyFont="1" applyFill="1" applyAlignment="1">
      <alignment horizontal="left" vertical="center"/>
    </xf>
    <xf numFmtId="0" fontId="2" fillId="35" borderId="0" xfId="0" applyFont="1" applyFill="1" applyAlignment="1">
      <alignment horizontal="left" vertical="center"/>
    </xf>
    <xf numFmtId="0" fontId="2" fillId="35" borderId="0" xfId="0" applyFont="1" applyFill="1" applyAlignment="1">
      <alignment vertical="center"/>
    </xf>
    <xf numFmtId="0" fontId="10" fillId="35" borderId="0" xfId="0" applyFont="1" applyFill="1" applyAlignment="1">
      <alignment vertical="center"/>
    </xf>
    <xf numFmtId="0" fontId="6" fillId="35" borderId="0" xfId="0" applyFont="1" applyFill="1" applyAlignment="1">
      <alignment horizontal="left" vertical="center"/>
    </xf>
    <xf numFmtId="0" fontId="6" fillId="35" borderId="0" xfId="0" applyFont="1" applyFill="1" applyAlignment="1">
      <alignment/>
    </xf>
    <xf numFmtId="0" fontId="0" fillId="35" borderId="0" xfId="0" applyFill="1" applyAlignment="1">
      <alignment/>
    </xf>
    <xf numFmtId="0" fontId="6" fillId="35" borderId="10" xfId="0" applyFont="1" applyFill="1" applyBorder="1" applyAlignment="1">
      <alignment horizontal="center" vertical="center"/>
    </xf>
    <xf numFmtId="0" fontId="6" fillId="35" borderId="10" xfId="0" applyFont="1" applyFill="1" applyBorder="1" applyAlignment="1">
      <alignment horizontal="center" vertical="center" wrapText="1"/>
    </xf>
    <xf numFmtId="0" fontId="6" fillId="35" borderId="10" xfId="0" applyFont="1" applyFill="1" applyBorder="1" applyAlignment="1">
      <alignment horizontal="center" wrapText="1"/>
    </xf>
    <xf numFmtId="3" fontId="7" fillId="35" borderId="10" xfId="0" applyNumberFormat="1" applyFont="1" applyFill="1" applyBorder="1" applyAlignment="1">
      <alignment horizontal="left" vertical="center"/>
    </xf>
    <xf numFmtId="168" fontId="2" fillId="35" borderId="10" xfId="0" applyNumberFormat="1" applyFont="1" applyFill="1" applyBorder="1" applyAlignment="1">
      <alignment horizontal="left" vertical="center"/>
    </xf>
    <xf numFmtId="170" fontId="2" fillId="35" borderId="18" xfId="0" applyNumberFormat="1" applyFont="1" applyFill="1" applyBorder="1" applyAlignment="1" applyProtection="1">
      <alignment vertical="center"/>
      <protection locked="0"/>
    </xf>
    <xf numFmtId="171" fontId="2" fillId="35" borderId="18" xfId="0" applyNumberFormat="1" applyFont="1" applyFill="1" applyBorder="1" applyAlignment="1" applyProtection="1">
      <alignment vertical="center"/>
      <protection locked="0"/>
    </xf>
    <xf numFmtId="170" fontId="2" fillId="35" borderId="18" xfId="0" applyNumberFormat="1" applyFont="1" applyFill="1" applyBorder="1" applyAlignment="1">
      <alignment vertical="center"/>
    </xf>
    <xf numFmtId="170" fontId="2" fillId="35" borderId="10" xfId="0" applyNumberFormat="1" applyFont="1" applyFill="1" applyBorder="1" applyAlignment="1" applyProtection="1">
      <alignment vertical="center"/>
      <protection locked="0"/>
    </xf>
    <xf numFmtId="171" fontId="2" fillId="35" borderId="10" xfId="0" applyNumberFormat="1" applyFont="1" applyFill="1" applyBorder="1" applyAlignment="1" applyProtection="1">
      <alignment vertical="center"/>
      <protection locked="0"/>
    </xf>
    <xf numFmtId="170" fontId="2" fillId="35" borderId="10" xfId="0" applyNumberFormat="1" applyFont="1" applyFill="1" applyBorder="1" applyAlignment="1">
      <alignment vertical="center"/>
    </xf>
    <xf numFmtId="0" fontId="2" fillId="35" borderId="19" xfId="0" applyFont="1" applyFill="1" applyBorder="1" applyAlignment="1">
      <alignment horizontal="left" vertical="center"/>
    </xf>
    <xf numFmtId="170" fontId="6" fillId="35" borderId="19" xfId="0" applyNumberFormat="1" applyFont="1" applyFill="1" applyBorder="1" applyAlignment="1">
      <alignment vertical="center"/>
    </xf>
    <xf numFmtId="171" fontId="6" fillId="35" borderId="19" xfId="0" applyNumberFormat="1" applyFont="1" applyFill="1" applyBorder="1" applyAlignment="1">
      <alignment vertical="center"/>
    </xf>
    <xf numFmtId="0" fontId="6" fillId="35" borderId="19" xfId="0" applyFont="1" applyFill="1" applyBorder="1" applyAlignment="1">
      <alignment horizontal="left" vertical="center"/>
    </xf>
    <xf numFmtId="170" fontId="7" fillId="35" borderId="19" xfId="0" applyNumberFormat="1" applyFont="1" applyFill="1" applyBorder="1" applyAlignment="1">
      <alignment vertical="center"/>
    </xf>
    <xf numFmtId="170" fontId="2" fillId="35" borderId="19" xfId="0" applyNumberFormat="1" applyFont="1" applyFill="1" applyBorder="1" applyAlignment="1">
      <alignment vertical="center"/>
    </xf>
    <xf numFmtId="168" fontId="2" fillId="35" borderId="19" xfId="0" applyNumberFormat="1" applyFont="1" applyFill="1" applyBorder="1" applyAlignment="1">
      <alignment horizontal="left" vertical="center"/>
    </xf>
    <xf numFmtId="170" fontId="2" fillId="35" borderId="19" xfId="0" applyNumberFormat="1" applyFont="1" applyFill="1" applyBorder="1" applyAlignment="1" applyProtection="1">
      <alignment vertical="center"/>
      <protection locked="0"/>
    </xf>
    <xf numFmtId="171" fontId="2" fillId="35" borderId="19" xfId="0" applyNumberFormat="1" applyFont="1" applyFill="1" applyBorder="1" applyAlignment="1" applyProtection="1">
      <alignment vertical="center"/>
      <protection locked="0"/>
    </xf>
    <xf numFmtId="170" fontId="7" fillId="35" borderId="15" xfId="0" applyNumberFormat="1" applyFont="1" applyFill="1" applyBorder="1" applyAlignment="1">
      <alignment vertical="center"/>
    </xf>
    <xf numFmtId="170" fontId="7" fillId="35" borderId="16" xfId="0" applyNumberFormat="1" applyFont="1" applyFill="1" applyBorder="1" applyAlignment="1">
      <alignment vertical="center"/>
    </xf>
    <xf numFmtId="180" fontId="2" fillId="0" borderId="10" xfId="0" applyNumberFormat="1" applyFont="1" applyBorder="1" applyAlignment="1" applyProtection="1">
      <alignment horizontal="right" vertical="center" wrapText="1" readingOrder="1"/>
      <protection locked="0"/>
    </xf>
    <xf numFmtId="167" fontId="0" fillId="0" borderId="10" xfId="49" applyBorder="1" applyAlignment="1" applyProtection="1">
      <alignment horizontal="right" vertical="center" wrapText="1" readingOrder="1"/>
      <protection locked="0"/>
    </xf>
    <xf numFmtId="0" fontId="2" fillId="33" borderId="0" xfId="0" applyFont="1" applyFill="1" applyAlignment="1">
      <alignment horizontal="left" vertical="center" wrapText="1" readingOrder="1"/>
    </xf>
    <xf numFmtId="0" fontId="3" fillId="33" borderId="0" xfId="0" applyFont="1" applyFill="1" applyAlignment="1">
      <alignment horizontal="left" vertical="center" wrapText="1" readingOrder="1"/>
    </xf>
    <xf numFmtId="0" fontId="2" fillId="33" borderId="0" xfId="0" applyFont="1" applyFill="1" applyAlignment="1">
      <alignment horizontal="left" vertical="center" readingOrder="1"/>
    </xf>
    <xf numFmtId="0" fontId="2" fillId="33" borderId="0" xfId="0" applyFont="1" applyFill="1" applyAlignment="1">
      <alignment vertical="center" readingOrder="1"/>
    </xf>
    <xf numFmtId="3" fontId="2" fillId="36" borderId="0" xfId="0" applyNumberFormat="1" applyFont="1" applyFill="1" applyAlignment="1" applyProtection="1">
      <alignment vertical="center" wrapText="1"/>
      <protection locked="0"/>
    </xf>
    <xf numFmtId="0" fontId="2" fillId="37" borderId="0" xfId="0" applyFont="1" applyFill="1" applyAlignment="1">
      <alignment horizontal="left" vertical="top" wrapText="1" readingOrder="1"/>
    </xf>
    <xf numFmtId="0" fontId="2" fillId="33" borderId="0" xfId="0" applyFont="1" applyFill="1" applyAlignment="1">
      <alignment horizontal="left" vertical="top" readingOrder="1"/>
    </xf>
    <xf numFmtId="0" fontId="4" fillId="35" borderId="0" xfId="0" applyFont="1" applyFill="1" applyAlignment="1">
      <alignment horizontal="left" vertical="center"/>
    </xf>
    <xf numFmtId="0" fontId="2" fillId="35" borderId="10" xfId="0" applyFont="1" applyFill="1" applyBorder="1" applyAlignment="1">
      <alignment horizontal="left" vertical="center" wrapText="1"/>
    </xf>
    <xf numFmtId="0" fontId="2" fillId="35" borderId="10" xfId="0" applyFont="1" applyFill="1" applyBorder="1" applyAlignment="1" applyProtection="1">
      <alignment horizontal="left" vertical="center"/>
      <protection locked="0"/>
    </xf>
    <xf numFmtId="0" fontId="2" fillId="35" borderId="10" xfId="0" applyFont="1" applyFill="1" applyBorder="1" applyAlignment="1">
      <alignment horizontal="left" vertical="center"/>
    </xf>
    <xf numFmtId="0" fontId="2" fillId="35" borderId="0" xfId="0" applyFont="1" applyFill="1" applyAlignment="1">
      <alignment horizontal="left" vertical="center" wrapText="1"/>
    </xf>
    <xf numFmtId="0" fontId="2" fillId="35" borderId="23" xfId="0" applyFont="1" applyFill="1" applyBorder="1" applyAlignment="1">
      <alignment horizontal="left" vertical="center" wrapText="1"/>
    </xf>
    <xf numFmtId="0" fontId="2" fillId="35" borderId="24" xfId="0" applyFont="1" applyFill="1" applyBorder="1" applyAlignment="1">
      <alignment horizontal="left" vertical="center" wrapText="1"/>
    </xf>
    <xf numFmtId="0" fontId="2" fillId="35" borderId="0" xfId="0" applyFont="1" applyFill="1" applyAlignment="1">
      <alignment horizontal="left" vertical="center"/>
    </xf>
    <xf numFmtId="0" fontId="2" fillId="35" borderId="0" xfId="0" applyFont="1" applyFill="1" applyAlignment="1">
      <alignment horizontal="left" vertical="center" wrapText="1"/>
    </xf>
    <xf numFmtId="0" fontId="2" fillId="35" borderId="0" xfId="0" applyFont="1" applyFill="1" applyAlignment="1">
      <alignment horizontal="left" vertical="center"/>
    </xf>
    <xf numFmtId="0" fontId="6" fillId="35" borderId="19" xfId="0" applyFont="1" applyFill="1" applyBorder="1" applyAlignment="1">
      <alignment horizontal="left" vertical="center" indent="4"/>
    </xf>
    <xf numFmtId="0" fontId="12" fillId="35" borderId="19" xfId="0" applyFont="1" applyFill="1" applyBorder="1" applyAlignment="1">
      <alignment horizontal="center" vertical="center" wrapText="1"/>
    </xf>
    <xf numFmtId="0" fontId="2" fillId="35" borderId="0" xfId="0" applyFont="1" applyFill="1" applyAlignment="1">
      <alignment horizontal="left"/>
    </xf>
    <xf numFmtId="3" fontId="6" fillId="35" borderId="10" xfId="0" applyNumberFormat="1" applyFont="1" applyFill="1" applyBorder="1" applyAlignment="1">
      <alignment horizontal="center" vertical="center" wrapText="1"/>
    </xf>
    <xf numFmtId="3" fontId="6" fillId="35" borderId="19" xfId="0" applyNumberFormat="1" applyFont="1" applyFill="1" applyBorder="1" applyAlignment="1">
      <alignment horizontal="center" vertical="center" wrapText="1"/>
    </xf>
    <xf numFmtId="0" fontId="6" fillId="35" borderId="0" xfId="0" applyFont="1" applyFill="1" applyAlignment="1">
      <alignment horizontal="left" vertical="center"/>
    </xf>
    <xf numFmtId="169" fontId="2" fillId="35" borderId="18" xfId="0" applyNumberFormat="1" applyFont="1" applyFill="1" applyBorder="1" applyAlignment="1">
      <alignment horizontal="left" vertical="center"/>
    </xf>
    <xf numFmtId="169" fontId="2" fillId="35" borderId="10" xfId="0" applyNumberFormat="1" applyFont="1" applyFill="1" applyBorder="1" applyAlignment="1">
      <alignment horizontal="left" vertical="center"/>
    </xf>
    <xf numFmtId="3" fontId="7" fillId="35" borderId="23" xfId="0" applyNumberFormat="1" applyFont="1" applyFill="1" applyBorder="1" applyAlignment="1">
      <alignment horizontal="left" vertical="center"/>
    </xf>
    <xf numFmtId="3" fontId="7" fillId="35" borderId="25" xfId="0" applyNumberFormat="1" applyFont="1" applyFill="1" applyBorder="1" applyAlignment="1">
      <alignment horizontal="left" vertical="center"/>
    </xf>
    <xf numFmtId="3" fontId="7" fillId="35" borderId="24" xfId="0" applyNumberFormat="1" applyFont="1" applyFill="1" applyBorder="1" applyAlignment="1">
      <alignment horizontal="left" vertical="center"/>
    </xf>
    <xf numFmtId="169" fontId="2" fillId="35" borderId="10" xfId="0" applyNumberFormat="1" applyFont="1" applyFill="1" applyBorder="1" applyAlignment="1" applyProtection="1">
      <alignment horizontal="left" vertical="center"/>
      <protection locked="0"/>
    </xf>
    <xf numFmtId="0" fontId="6" fillId="35" borderId="19" xfId="0" applyFont="1" applyFill="1" applyBorder="1" applyAlignment="1">
      <alignment horizontal="left" vertical="center"/>
    </xf>
    <xf numFmtId="0" fontId="7" fillId="35" borderId="19" xfId="0" applyFont="1" applyFill="1" applyBorder="1" applyAlignment="1">
      <alignment horizontal="left" vertical="center"/>
    </xf>
    <xf numFmtId="0" fontId="2" fillId="35" borderId="19" xfId="0" applyFont="1" applyFill="1" applyBorder="1" applyAlignment="1">
      <alignment horizontal="left" vertical="center"/>
    </xf>
    <xf numFmtId="0" fontId="7" fillId="35" borderId="14" xfId="0" applyFont="1" applyFill="1" applyBorder="1" applyAlignment="1">
      <alignment horizontal="left" vertical="center"/>
    </xf>
    <xf numFmtId="0" fontId="4" fillId="33" borderId="0" xfId="47" applyFont="1" applyFill="1" applyAlignment="1">
      <alignment horizontal="left" vertical="center" wrapText="1"/>
      <protection/>
    </xf>
    <xf numFmtId="3" fontId="2" fillId="34" borderId="0" xfId="0" applyNumberFormat="1" applyFont="1" applyFill="1" applyAlignment="1" applyProtection="1">
      <alignment horizontal="left" vertical="center" wrapText="1"/>
      <protection locked="0"/>
    </xf>
    <xf numFmtId="3" fontId="5" fillId="34" borderId="0" xfId="0" applyNumberFormat="1" applyFont="1" applyFill="1" applyAlignment="1" applyProtection="1">
      <alignment horizontal="left" vertical="center" wrapText="1"/>
      <protection locked="0"/>
    </xf>
    <xf numFmtId="0" fontId="2" fillId="33" borderId="0" xfId="47" applyFont="1" applyFill="1" applyAlignment="1">
      <alignment vertical="center" wrapText="1"/>
      <protection/>
    </xf>
    <xf numFmtId="49" fontId="5" fillId="33" borderId="26" xfId="0" applyNumberFormat="1" applyFont="1" applyFill="1" applyBorder="1" applyAlignment="1">
      <alignment horizontal="left" vertical="center" wrapText="1"/>
    </xf>
    <xf numFmtId="3" fontId="2" fillId="34" borderId="26" xfId="0" applyNumberFormat="1" applyFont="1" applyFill="1" applyBorder="1" applyAlignment="1" applyProtection="1">
      <alignment horizontal="left" vertical="center" wrapText="1"/>
      <protection locked="0"/>
    </xf>
    <xf numFmtId="3" fontId="5" fillId="34" borderId="26" xfId="0" applyNumberFormat="1" applyFont="1" applyFill="1" applyBorder="1" applyAlignment="1" applyProtection="1">
      <alignment horizontal="left" vertical="center" wrapText="1"/>
      <protection locked="0"/>
    </xf>
    <xf numFmtId="0" fontId="12" fillId="0" borderId="19" xfId="0" applyFont="1" applyBorder="1" applyAlignment="1">
      <alignment horizontal="center" vertical="center"/>
    </xf>
    <xf numFmtId="0" fontId="7" fillId="0" borderId="10" xfId="47" applyFont="1" applyBorder="1" applyAlignment="1">
      <alignment horizontal="left" vertical="center"/>
      <protection/>
    </xf>
    <xf numFmtId="0" fontId="7" fillId="0" borderId="10" xfId="47" applyFont="1" applyBorder="1" applyAlignment="1">
      <alignment horizontal="left" vertical="center" wrapText="1"/>
      <protection/>
    </xf>
    <xf numFmtId="49" fontId="7" fillId="33" borderId="14" xfId="0" applyNumberFormat="1" applyFont="1" applyFill="1" applyBorder="1" applyAlignment="1">
      <alignment horizontal="left" vertical="center"/>
    </xf>
    <xf numFmtId="49" fontId="6" fillId="33" borderId="27" xfId="0" applyNumberFormat="1" applyFont="1" applyFill="1" applyBorder="1" applyAlignment="1">
      <alignment horizontal="left" vertical="center"/>
    </xf>
    <xf numFmtId="49" fontId="6" fillId="33" borderId="28" xfId="0" applyNumberFormat="1" applyFont="1" applyFill="1" applyBorder="1" applyAlignment="1">
      <alignment horizontal="left" vertical="center"/>
    </xf>
    <xf numFmtId="0" fontId="4" fillId="33" borderId="0" xfId="0" applyFont="1" applyFill="1" applyAlignment="1" applyProtection="1">
      <alignment horizontal="left" vertical="center"/>
      <protection locked="0"/>
    </xf>
    <xf numFmtId="0" fontId="2" fillId="33" borderId="10" xfId="0" applyFont="1" applyFill="1" applyBorder="1" applyAlignment="1" applyProtection="1">
      <alignment horizontal="left" vertical="center"/>
      <protection locked="0"/>
    </xf>
    <xf numFmtId="0" fontId="2" fillId="33" borderId="10" xfId="0" applyFont="1" applyFill="1" applyBorder="1" applyAlignment="1" applyProtection="1">
      <alignment horizontal="left" vertical="center"/>
      <protection locked="0"/>
    </xf>
    <xf numFmtId="0" fontId="7" fillId="33" borderId="14" xfId="0" applyFont="1" applyFill="1" applyBorder="1" applyAlignment="1" applyProtection="1">
      <alignment horizontal="left" vertical="center"/>
      <protection locked="0"/>
    </xf>
    <xf numFmtId="0" fontId="2" fillId="33" borderId="0" xfId="0" applyFont="1" applyFill="1" applyAlignment="1" applyProtection="1">
      <alignment horizontal="left" vertical="center" wrapText="1"/>
      <protection locked="0"/>
    </xf>
    <xf numFmtId="0" fontId="2" fillId="33" borderId="0" xfId="0" applyFont="1" applyFill="1" applyAlignment="1" applyProtection="1">
      <alignment horizontal="left" vertical="center" wrapText="1"/>
      <protection locked="0"/>
    </xf>
    <xf numFmtId="0" fontId="6" fillId="33" borderId="10" xfId="0" applyFont="1" applyFill="1" applyBorder="1" applyAlignment="1" applyProtection="1">
      <alignment horizontal="left" vertical="center" wrapText="1" indent="4"/>
      <protection locked="0"/>
    </xf>
    <xf numFmtId="0" fontId="2" fillId="33" borderId="0" xfId="0" applyFont="1" applyFill="1" applyAlignment="1" applyProtection="1">
      <alignment horizontal="center" vertical="center"/>
      <protection locked="0"/>
    </xf>
  </cellXfs>
  <cellStyles count="50">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Normální 2" xfId="45"/>
    <cellStyle name="normální_distribuce-rozpocet-fp-harmonog" xfId="46"/>
    <cellStyle name="normální_List1" xfId="47"/>
    <cellStyle name="Poznámka" xfId="48"/>
    <cellStyle name="Percent" xfId="49"/>
    <cellStyle name="Propojená buňka" xfId="50"/>
    <cellStyle name="Správně" xfId="51"/>
    <cellStyle name="Špat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D48"/>
  <sheetViews>
    <sheetView tabSelected="1" zoomScalePageLayoutView="0" workbookViewId="0" topLeftCell="A1">
      <selection activeCell="A1" sqref="A1:C1"/>
    </sheetView>
  </sheetViews>
  <sheetFormatPr defaultColWidth="9.140625" defaultRowHeight="12.75"/>
  <cols>
    <col min="1" max="1" width="6.421875" style="1" customWidth="1"/>
    <col min="2" max="2" width="71.421875" style="1" customWidth="1"/>
    <col min="3" max="3" width="62.00390625" style="2" customWidth="1"/>
    <col min="4" max="4" width="73.421875" style="1" customWidth="1"/>
    <col min="5" max="16384" width="9.140625" style="1" customWidth="1"/>
  </cols>
  <sheetData>
    <row r="1" spans="1:3" s="4" customFormat="1" ht="29.25" customHeight="1">
      <c r="A1" s="138" t="s">
        <v>0</v>
      </c>
      <c r="B1" s="138"/>
      <c r="C1" s="138"/>
    </row>
    <row r="2" spans="1:3" s="4" customFormat="1" ht="29.25" customHeight="1">
      <c r="A2" s="138" t="s">
        <v>1</v>
      </c>
      <c r="B2" s="138"/>
      <c r="C2" s="138"/>
    </row>
    <row r="3" spans="1:3" s="4" customFormat="1" ht="29.25" customHeight="1">
      <c r="A3" s="138" t="s">
        <v>2</v>
      </c>
      <c r="B3" s="138"/>
      <c r="C3" s="138"/>
    </row>
    <row r="4" spans="1:3" s="4" customFormat="1" ht="17.25" customHeight="1">
      <c r="A4" s="3"/>
      <c r="B4" s="3"/>
      <c r="C4" s="3"/>
    </row>
    <row r="5" spans="1:3" s="4" customFormat="1" ht="17.25" customHeight="1">
      <c r="A5" s="141" t="s">
        <v>217</v>
      </c>
      <c r="B5" s="141"/>
      <c r="C5" s="141"/>
    </row>
    <row r="6" spans="1:3" s="4" customFormat="1" ht="27.75" customHeight="1">
      <c r="A6" s="3"/>
      <c r="B6" s="3"/>
      <c r="C6" s="3"/>
    </row>
    <row r="7" spans="1:3" ht="17.25" customHeight="1">
      <c r="A7" s="5">
        <v>1</v>
      </c>
      <c r="B7" s="6" t="s">
        <v>3</v>
      </c>
      <c r="C7" s="7" t="s">
        <v>4</v>
      </c>
    </row>
    <row r="8" spans="1:3" ht="17.25" customHeight="1">
      <c r="A8" s="5">
        <v>2</v>
      </c>
      <c r="B8" s="6" t="s">
        <v>5</v>
      </c>
      <c r="C8" s="7" t="s">
        <v>4</v>
      </c>
    </row>
    <row r="9" spans="1:3" ht="17.25" customHeight="1">
      <c r="A9" s="5">
        <v>3</v>
      </c>
      <c r="B9" s="6" t="s">
        <v>6</v>
      </c>
      <c r="C9" s="7" t="s">
        <v>4</v>
      </c>
    </row>
    <row r="10" spans="1:3" ht="17.25" customHeight="1">
      <c r="A10" s="5">
        <v>4</v>
      </c>
      <c r="B10" s="6" t="s">
        <v>7</v>
      </c>
      <c r="C10" s="7" t="s">
        <v>4</v>
      </c>
    </row>
    <row r="11" spans="1:3" ht="17.25" customHeight="1">
      <c r="A11" s="5">
        <v>5</v>
      </c>
      <c r="B11" s="6" t="s">
        <v>8</v>
      </c>
      <c r="C11" s="7" t="s">
        <v>4</v>
      </c>
    </row>
    <row r="12" spans="1:3" ht="17.25" customHeight="1">
      <c r="A12" s="5">
        <v>6</v>
      </c>
      <c r="B12" s="6" t="s">
        <v>9</v>
      </c>
      <c r="C12" s="7" t="s">
        <v>4</v>
      </c>
    </row>
    <row r="13" spans="1:3" ht="17.25" customHeight="1">
      <c r="A13" s="5">
        <v>7</v>
      </c>
      <c r="B13" s="6" t="s">
        <v>10</v>
      </c>
      <c r="C13" s="7" t="s">
        <v>4</v>
      </c>
    </row>
    <row r="14" spans="1:3" ht="17.25" customHeight="1">
      <c r="A14" s="5">
        <v>8</v>
      </c>
      <c r="B14" s="6" t="s">
        <v>11</v>
      </c>
      <c r="C14" s="7" t="s">
        <v>4</v>
      </c>
    </row>
    <row r="15" spans="1:3" ht="9" customHeight="1">
      <c r="A15" s="8"/>
      <c r="B15" s="9"/>
      <c r="C15" s="10"/>
    </row>
    <row r="16" spans="1:3" ht="27" customHeight="1">
      <c r="A16" s="5">
        <v>9</v>
      </c>
      <c r="B16" s="11" t="s">
        <v>12</v>
      </c>
      <c r="C16" s="135" t="s">
        <v>4</v>
      </c>
    </row>
    <row r="17" spans="1:3" ht="52.5" customHeight="1">
      <c r="A17" s="5">
        <v>10</v>
      </c>
      <c r="B17" s="11" t="s">
        <v>13</v>
      </c>
      <c r="C17" s="12">
        <f>'Finální rozpočet'!E92-'Finální rozpočet'!G92</f>
        <v>0</v>
      </c>
    </row>
    <row r="18" spans="1:3" ht="17.25" customHeight="1">
      <c r="A18" s="5">
        <v>11</v>
      </c>
      <c r="B18" s="11" t="s">
        <v>14</v>
      </c>
      <c r="C18" s="135" t="s">
        <v>4</v>
      </c>
    </row>
    <row r="19" spans="1:3" ht="17.25" customHeight="1">
      <c r="A19" s="5">
        <v>12</v>
      </c>
      <c r="B19" s="11" t="s">
        <v>15</v>
      </c>
      <c r="C19" s="136" t="s">
        <v>4</v>
      </c>
    </row>
    <row r="20" spans="1:3" ht="51.75" customHeight="1">
      <c r="A20" s="5">
        <v>13</v>
      </c>
      <c r="B20" s="1" t="s">
        <v>16</v>
      </c>
      <c r="C20" s="12">
        <f>'Finální finanční plán'!C64</f>
        <v>0</v>
      </c>
    </row>
    <row r="21" spans="1:3" ht="17.25" customHeight="1">
      <c r="A21" s="5">
        <v>14</v>
      </c>
      <c r="B21" s="13" t="s">
        <v>17</v>
      </c>
      <c r="C21" s="100" t="str">
        <f>'Finální finanční plán'!C65</f>
        <v>0%</v>
      </c>
    </row>
    <row r="22" spans="1:3" ht="75" customHeight="1">
      <c r="A22" s="14">
        <v>15</v>
      </c>
      <c r="B22" s="15" t="s">
        <v>201</v>
      </c>
      <c r="C22" s="16" t="str">
        <f>IF(C21&lt;C19,IF(C18="vyplní příjemce podpory kinematografie"," ",C18),IF((C18-(C20-(PRODUCT(C19,C17))))&lt;0,0,(C18-(C20-(PRODUCT(C19,C17))))))</f>
        <v> </v>
      </c>
    </row>
    <row r="23" spans="1:3" ht="26.25" customHeight="1">
      <c r="A23" s="17">
        <v>16</v>
      </c>
      <c r="B23" s="18" t="s">
        <v>18</v>
      </c>
      <c r="C23" s="19" t="str">
        <f>IF(C18="vyplní příjemce podpory kinematografie","0 Kč",C18-C22)</f>
        <v>0 Kč</v>
      </c>
    </row>
    <row r="24" spans="1:3" ht="9.75" customHeight="1">
      <c r="A24" s="20"/>
      <c r="B24" s="20"/>
      <c r="C24" s="21"/>
    </row>
    <row r="25" spans="1:3" ht="25.5" customHeight="1">
      <c r="A25" s="22">
        <v>17</v>
      </c>
      <c r="B25" s="23" t="s">
        <v>19</v>
      </c>
      <c r="C25" s="24" t="str">
        <f>IF(C16="vyplní příjemce podpory kinematografie"," ",C18/(0.7*C16))</f>
        <v> </v>
      </c>
    </row>
    <row r="26" spans="1:4" ht="41.25" customHeight="1">
      <c r="A26" s="5">
        <v>18</v>
      </c>
      <c r="B26" s="5" t="s">
        <v>20</v>
      </c>
      <c r="C26" s="25" t="str">
        <f>IF(C18="vyplní příjemce podpory kinematografie"," ",SUM(C18/C17))</f>
        <v> </v>
      </c>
      <c r="D26" s="26"/>
    </row>
    <row r="27" spans="1:3" ht="100.5" customHeight="1">
      <c r="A27" s="14">
        <v>19</v>
      </c>
      <c r="B27" s="14" t="s">
        <v>202</v>
      </c>
      <c r="C27" s="16">
        <f>IF(C26&lt;C25,C18,PRODUCT(C25,C17))</f>
        <v>0</v>
      </c>
    </row>
    <row r="28" spans="1:3" ht="27" customHeight="1">
      <c r="A28" s="17">
        <v>20</v>
      </c>
      <c r="B28" s="27" t="s">
        <v>21</v>
      </c>
      <c r="C28" s="19" t="str">
        <f>IF(C27=0,"0 Kč",C18-C27)</f>
        <v>0 Kč</v>
      </c>
    </row>
    <row r="29" ht="9" customHeight="1"/>
    <row r="30" spans="1:3" s="31" customFormat="1" ht="21.75" customHeight="1">
      <c r="A30" s="28">
        <v>21</v>
      </c>
      <c r="B30" s="29" t="s">
        <v>22</v>
      </c>
      <c r="C30" s="30">
        <f>C23+C28</f>
        <v>0</v>
      </c>
    </row>
    <row r="31" ht="17.25" customHeight="1">
      <c r="C31" s="32"/>
    </row>
    <row r="32" spans="1:3" ht="17.25" customHeight="1">
      <c r="A32" s="139" t="s">
        <v>23</v>
      </c>
      <c r="B32" s="139"/>
      <c r="C32" s="139"/>
    </row>
    <row r="33" spans="1:3" ht="17.25" customHeight="1">
      <c r="A33" s="140" t="s">
        <v>24</v>
      </c>
      <c r="B33" s="140"/>
      <c r="C33" s="140"/>
    </row>
    <row r="34" spans="1:3" ht="17.25" customHeight="1">
      <c r="A34" s="139" t="s">
        <v>25</v>
      </c>
      <c r="B34" s="139"/>
      <c r="C34" s="139"/>
    </row>
    <row r="35" spans="1:3" ht="17.25" customHeight="1">
      <c r="A35" s="139" t="s">
        <v>26</v>
      </c>
      <c r="B35" s="139"/>
      <c r="C35" s="139"/>
    </row>
    <row r="36" spans="1:3" ht="27" customHeight="1">
      <c r="A36" s="137" t="s">
        <v>218</v>
      </c>
      <c r="B36" s="137"/>
      <c r="C36" s="137"/>
    </row>
    <row r="37" ht="17.25" customHeight="1">
      <c r="A37" s="26"/>
    </row>
    <row r="38" spans="1:3" ht="17.25" customHeight="1">
      <c r="A38" s="139" t="s">
        <v>27</v>
      </c>
      <c r="B38" s="139"/>
      <c r="C38" s="139"/>
    </row>
    <row r="39" spans="1:3" ht="27" customHeight="1">
      <c r="A39" s="137" t="s">
        <v>203</v>
      </c>
      <c r="B39" s="137"/>
      <c r="C39" s="137"/>
    </row>
    <row r="40" spans="1:3" ht="27" customHeight="1">
      <c r="A40" s="142" t="s">
        <v>28</v>
      </c>
      <c r="B40" s="142"/>
      <c r="C40" s="142"/>
    </row>
    <row r="41" spans="1:3" ht="17.25" customHeight="1">
      <c r="A41" s="142" t="s">
        <v>29</v>
      </c>
      <c r="B41" s="142"/>
      <c r="C41" s="142"/>
    </row>
    <row r="42" spans="1:3" ht="37.5" customHeight="1">
      <c r="A42" s="33"/>
      <c r="B42" s="142" t="s">
        <v>30</v>
      </c>
      <c r="C42" s="142"/>
    </row>
    <row r="43" spans="1:3" ht="27" customHeight="1">
      <c r="A43" s="33"/>
      <c r="B43" s="142" t="s">
        <v>31</v>
      </c>
      <c r="C43" s="142"/>
    </row>
    <row r="44" spans="1:3" ht="12.75" customHeight="1">
      <c r="A44" s="143" t="s">
        <v>32</v>
      </c>
      <c r="B44" s="143"/>
      <c r="C44" s="143"/>
    </row>
    <row r="45" spans="1:3" ht="12.75" customHeight="1">
      <c r="A45" s="99"/>
      <c r="B45" s="99"/>
      <c r="C45" s="99"/>
    </row>
    <row r="46" spans="1:3" ht="41.25" customHeight="1">
      <c r="A46" s="142" t="s">
        <v>205</v>
      </c>
      <c r="B46" s="142"/>
      <c r="C46" s="142"/>
    </row>
    <row r="47" ht="17.25" customHeight="1"/>
    <row r="48" spans="1:3" ht="139.5" customHeight="1">
      <c r="A48" s="137" t="s">
        <v>33</v>
      </c>
      <c r="B48" s="137"/>
      <c r="C48" s="137"/>
    </row>
  </sheetData>
  <sheetProtection password="BA97" sheet="1"/>
  <protectedRanges>
    <protectedRange sqref="C7:C14 C16 C18:C19 A48" name="Oblast1"/>
  </protectedRanges>
  <mergeCells count="18">
    <mergeCell ref="A46:C46"/>
    <mergeCell ref="B43:C43"/>
    <mergeCell ref="A44:C44"/>
    <mergeCell ref="A48:C48"/>
    <mergeCell ref="A35:C35"/>
    <mergeCell ref="A38:C38"/>
    <mergeCell ref="A39:C39"/>
    <mergeCell ref="A40:C40"/>
    <mergeCell ref="A41:C41"/>
    <mergeCell ref="B42:C42"/>
    <mergeCell ref="A36:C36"/>
    <mergeCell ref="A1:C1"/>
    <mergeCell ref="A2:C2"/>
    <mergeCell ref="A3:C3"/>
    <mergeCell ref="A32:C32"/>
    <mergeCell ref="A33:C33"/>
    <mergeCell ref="A34:C34"/>
    <mergeCell ref="A5:C5"/>
  </mergeCells>
  <printOptions/>
  <pageMargins left="0.7479166666666667" right="0.7479166666666667" top="0.7479166666666667" bottom="1.0243055555555556" header="0.5118055555555555" footer="0.7479166666666667"/>
  <pageSetup firstPageNumber="1" useFirstPageNumber="1" horizontalDpi="300" verticalDpi="300" orientation="landscape" paperSize="9" scale="90" r:id="rId1"/>
  <headerFooter alignWithMargins="0">
    <oddFooter>&amp;LStátní fond kinematografie&amp;CVyúčtování - Úvodní list&amp;R&amp;P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92"/>
  <sheetViews>
    <sheetView zoomScale="90" zoomScaleNormal="90" zoomScalePageLayoutView="0" workbookViewId="0" topLeftCell="A1">
      <selection activeCell="A1" sqref="A1:F1"/>
    </sheetView>
  </sheetViews>
  <sheetFormatPr defaultColWidth="43.140625" defaultRowHeight="12.75"/>
  <cols>
    <col min="1" max="1" width="6.421875" style="104" customWidth="1"/>
    <col min="2" max="2" width="26.140625" style="104" customWidth="1"/>
    <col min="3" max="3" width="37.57421875" style="103" customWidth="1"/>
    <col min="4" max="8" width="17.8515625" style="103" customWidth="1"/>
    <col min="9" max="25" width="11.421875" style="103" customWidth="1"/>
    <col min="26" max="244" width="11.57421875" style="103" customWidth="1"/>
    <col min="245" max="245" width="9.28125" style="103" customWidth="1"/>
    <col min="246" max="16384" width="43.140625" style="103" customWidth="1"/>
  </cols>
  <sheetData>
    <row r="1" spans="1:6" s="101" customFormat="1" ht="27.75" customHeight="1">
      <c r="A1" s="144" t="s">
        <v>34</v>
      </c>
      <c r="B1" s="144"/>
      <c r="C1" s="144"/>
      <c r="D1" s="144"/>
      <c r="E1" s="144"/>
      <c r="F1" s="144"/>
    </row>
    <row r="2" spans="1:6" s="101" customFormat="1" ht="27.75" customHeight="1">
      <c r="A2" s="102"/>
      <c r="B2" s="102"/>
      <c r="C2" s="102"/>
      <c r="D2" s="102"/>
      <c r="E2" s="102"/>
      <c r="F2" s="102"/>
    </row>
    <row r="3" spans="1:4" ht="17.25" customHeight="1">
      <c r="A3" s="145" t="s">
        <v>6</v>
      </c>
      <c r="B3" s="145"/>
      <c r="C3" s="146" t="str">
        <f>IF('Úvodní list'!C9="vyplní příjemce podpory kinematografie"," ",'Úvodní list'!C9)</f>
        <v> </v>
      </c>
      <c r="D3" s="146"/>
    </row>
    <row r="4" spans="1:4" ht="17.25" customHeight="1">
      <c r="A4" s="147" t="s">
        <v>5</v>
      </c>
      <c r="B4" s="147"/>
      <c r="C4" s="146" t="str">
        <f>IF('Úvodní list'!C8="vyplní příjemce podpory kinematografie"," ",'Úvodní list'!C8)</f>
        <v> </v>
      </c>
      <c r="D4" s="146"/>
    </row>
    <row r="5" spans="1:4" ht="17.25" customHeight="1">
      <c r="A5" s="147" t="s">
        <v>3</v>
      </c>
      <c r="B5" s="147"/>
      <c r="C5" s="146" t="str">
        <f>IF('Úvodní list'!C7="vyplní příjemce podpory kinematografie"," ",'Úvodní list'!C7)</f>
        <v> </v>
      </c>
      <c r="D5" s="146"/>
    </row>
    <row r="6" ht="17.25" customHeight="1"/>
    <row r="7" spans="1:5" ht="17.25" customHeight="1">
      <c r="A7" s="147" t="s">
        <v>35</v>
      </c>
      <c r="B7" s="147"/>
      <c r="C7" s="147"/>
      <c r="D7" s="147"/>
      <c r="E7" s="147"/>
    </row>
    <row r="8" spans="1:5" ht="17.25" customHeight="1">
      <c r="A8" s="145" t="s">
        <v>36</v>
      </c>
      <c r="B8" s="145"/>
      <c r="C8" s="145" t="s">
        <v>37</v>
      </c>
      <c r="D8" s="145"/>
      <c r="E8" s="105"/>
    </row>
    <row r="9" spans="1:5" ht="17.25" customHeight="1">
      <c r="A9" s="145"/>
      <c r="B9" s="145"/>
      <c r="C9" s="145" t="s">
        <v>38</v>
      </c>
      <c r="D9" s="145"/>
      <c r="E9" s="105"/>
    </row>
    <row r="10" spans="1:5" ht="17.25" customHeight="1">
      <c r="A10" s="145"/>
      <c r="B10" s="145"/>
      <c r="C10" s="145" t="s">
        <v>39</v>
      </c>
      <c r="D10" s="145"/>
      <c r="E10" s="105"/>
    </row>
    <row r="11" spans="1:5" ht="27.75" customHeight="1">
      <c r="A11" s="145"/>
      <c r="B11" s="145"/>
      <c r="C11" s="149" t="s">
        <v>220</v>
      </c>
      <c r="D11" s="150"/>
      <c r="E11" s="105"/>
    </row>
    <row r="12" spans="1:7" ht="17.25" customHeight="1">
      <c r="A12" s="148" t="s">
        <v>40</v>
      </c>
      <c r="B12" s="148"/>
      <c r="C12" s="148"/>
      <c r="D12" s="148"/>
      <c r="E12" s="148"/>
      <c r="F12" s="148"/>
      <c r="G12" s="148"/>
    </row>
    <row r="13" ht="17.25" customHeight="1"/>
    <row r="14" spans="1:2" s="108" customFormat="1" ht="17.25" customHeight="1">
      <c r="A14" s="106" t="s">
        <v>41</v>
      </c>
      <c r="B14" s="107"/>
    </row>
    <row r="15" spans="1:7" s="108" customFormat="1" ht="17.25" customHeight="1">
      <c r="A15" s="107"/>
      <c r="B15" s="107"/>
      <c r="C15" s="151" t="s">
        <v>42</v>
      </c>
      <c r="D15" s="151"/>
      <c r="E15" s="151"/>
      <c r="F15" s="151"/>
      <c r="G15" s="151"/>
    </row>
    <row r="16" spans="1:7" s="109" customFormat="1" ht="17.25" customHeight="1">
      <c r="A16" s="106" t="s">
        <v>43</v>
      </c>
      <c r="B16" s="107"/>
      <c r="C16" s="108"/>
      <c r="D16" s="108"/>
      <c r="E16" s="108"/>
      <c r="F16" s="108"/>
      <c r="G16" s="108"/>
    </row>
    <row r="17" spans="1:7" s="109" customFormat="1" ht="17.25" customHeight="1">
      <c r="A17" s="107"/>
      <c r="B17" s="107"/>
      <c r="C17" s="151" t="s">
        <v>214</v>
      </c>
      <c r="D17" s="151"/>
      <c r="E17" s="151"/>
      <c r="F17" s="151"/>
      <c r="G17" s="151"/>
    </row>
    <row r="18" spans="1:2" s="108" customFormat="1" ht="17.25" customHeight="1">
      <c r="A18" s="106" t="s">
        <v>44</v>
      </c>
      <c r="B18" s="107"/>
    </row>
    <row r="19" spans="1:7" s="108" customFormat="1" ht="17.25" customHeight="1">
      <c r="A19" s="107"/>
      <c r="B19" s="107"/>
      <c r="C19" s="151" t="s">
        <v>45</v>
      </c>
      <c r="D19" s="151"/>
      <c r="E19" s="151"/>
      <c r="F19" s="151"/>
      <c r="G19" s="151"/>
    </row>
    <row r="20" spans="1:7" s="108" customFormat="1" ht="27.75" customHeight="1">
      <c r="A20" s="107"/>
      <c r="B20" s="107"/>
      <c r="C20" s="152" t="s">
        <v>219</v>
      </c>
      <c r="D20" s="152"/>
      <c r="E20" s="152"/>
      <c r="F20" s="152"/>
      <c r="G20" s="152"/>
    </row>
    <row r="21" spans="1:7" s="108" customFormat="1" ht="27.75" customHeight="1">
      <c r="A21" s="107"/>
      <c r="B21" s="107"/>
      <c r="C21" s="152" t="s">
        <v>215</v>
      </c>
      <c r="D21" s="152"/>
      <c r="E21" s="152"/>
      <c r="F21" s="152"/>
      <c r="G21" s="152"/>
    </row>
    <row r="22" spans="1:7" s="108" customFormat="1" ht="17.25" customHeight="1">
      <c r="A22" s="107"/>
      <c r="B22" s="107"/>
      <c r="C22" s="151" t="s">
        <v>46</v>
      </c>
      <c r="D22" s="151"/>
      <c r="E22" s="151"/>
      <c r="F22" s="151"/>
      <c r="G22" s="151"/>
    </row>
    <row r="23" spans="1:6" ht="17.25" customHeight="1">
      <c r="A23" s="110" t="s">
        <v>47</v>
      </c>
      <c r="C23" s="104"/>
      <c r="D23" s="104"/>
      <c r="E23" s="104"/>
      <c r="F23" s="104"/>
    </row>
    <row r="24" spans="3:7" ht="17.25" customHeight="1">
      <c r="C24" s="153" t="s">
        <v>216</v>
      </c>
      <c r="D24" s="153"/>
      <c r="E24" s="153"/>
      <c r="F24" s="153"/>
      <c r="G24" s="153"/>
    </row>
    <row r="25" spans="1:8" ht="17.25" customHeight="1">
      <c r="A25" s="111" t="s">
        <v>210</v>
      </c>
      <c r="B25" s="112"/>
      <c r="C25" s="104"/>
      <c r="D25" s="104"/>
      <c r="E25" s="104"/>
      <c r="F25" s="104"/>
      <c r="G25" s="104"/>
      <c r="H25" s="112"/>
    </row>
    <row r="26" spans="1:8" ht="17.25" customHeight="1">
      <c r="A26" s="112"/>
      <c r="B26" s="112"/>
      <c r="C26" s="156" t="s">
        <v>213</v>
      </c>
      <c r="D26" s="156"/>
      <c r="E26" s="156"/>
      <c r="F26" s="156"/>
      <c r="G26" s="156"/>
      <c r="H26" s="156"/>
    </row>
    <row r="27" spans="5:6" ht="27.75" customHeight="1">
      <c r="E27" s="104"/>
      <c r="F27" s="104"/>
    </row>
    <row r="28" spans="1:8" ht="17.25" customHeight="1" thickBot="1">
      <c r="A28" s="154" t="s">
        <v>48</v>
      </c>
      <c r="B28" s="154"/>
      <c r="C28" s="154"/>
      <c r="D28" s="113" t="s">
        <v>49</v>
      </c>
      <c r="E28" s="113" t="s">
        <v>50</v>
      </c>
      <c r="F28" s="114" t="s">
        <v>51</v>
      </c>
      <c r="G28" s="114" t="s">
        <v>52</v>
      </c>
      <c r="H28" s="115" t="s">
        <v>211</v>
      </c>
    </row>
    <row r="29" spans="1:8" ht="17.25" customHeight="1" thickBot="1">
      <c r="A29" s="154"/>
      <c r="B29" s="154"/>
      <c r="C29" s="154"/>
      <c r="D29" s="155" t="s">
        <v>53</v>
      </c>
      <c r="E29" s="155" t="s">
        <v>54</v>
      </c>
      <c r="F29" s="155" t="s">
        <v>55</v>
      </c>
      <c r="G29" s="155" t="s">
        <v>56</v>
      </c>
      <c r="H29" s="157" t="s">
        <v>212</v>
      </c>
    </row>
    <row r="30" spans="1:8" ht="17.25" customHeight="1" thickBot="1">
      <c r="A30" s="154"/>
      <c r="B30" s="154"/>
      <c r="C30" s="154"/>
      <c r="D30" s="155"/>
      <c r="E30" s="155"/>
      <c r="F30" s="155"/>
      <c r="G30" s="155"/>
      <c r="H30" s="157"/>
    </row>
    <row r="31" spans="1:8" ht="17.25" customHeight="1" thickBot="1">
      <c r="A31" s="154"/>
      <c r="B31" s="154"/>
      <c r="C31" s="154"/>
      <c r="D31" s="155"/>
      <c r="E31" s="155"/>
      <c r="F31" s="155"/>
      <c r="G31" s="155"/>
      <c r="H31" s="157"/>
    </row>
    <row r="32" spans="1:8" ht="17.25" customHeight="1" thickBot="1">
      <c r="A32" s="154"/>
      <c r="B32" s="154"/>
      <c r="C32" s="154"/>
      <c r="D32" s="155"/>
      <c r="E32" s="155"/>
      <c r="F32" s="155"/>
      <c r="G32" s="155"/>
      <c r="H32" s="158"/>
    </row>
    <row r="33" spans="1:7" ht="9" customHeight="1">
      <c r="A33" s="159"/>
      <c r="B33" s="159"/>
      <c r="C33" s="159"/>
      <c r="D33" s="159"/>
      <c r="E33" s="159"/>
      <c r="F33" s="159"/>
      <c r="G33" s="159"/>
    </row>
    <row r="34" spans="1:8" ht="21.75" customHeight="1">
      <c r="A34" s="116">
        <v>1</v>
      </c>
      <c r="B34" s="162" t="s">
        <v>57</v>
      </c>
      <c r="C34" s="163"/>
      <c r="D34" s="163"/>
      <c r="E34" s="163"/>
      <c r="F34" s="163"/>
      <c r="G34" s="163"/>
      <c r="H34" s="164"/>
    </row>
    <row r="35" spans="1:8" ht="17.25" customHeight="1">
      <c r="A35" s="117">
        <v>101</v>
      </c>
      <c r="B35" s="160" t="s">
        <v>58</v>
      </c>
      <c r="C35" s="160"/>
      <c r="D35" s="118">
        <v>0</v>
      </c>
      <c r="E35" s="118">
        <v>0</v>
      </c>
      <c r="F35" s="119">
        <v>0</v>
      </c>
      <c r="G35" s="120">
        <f aca="true" t="shared" si="0" ref="G35:G47">(E35-D35)*F35</f>
        <v>0</v>
      </c>
      <c r="H35" s="120">
        <v>0</v>
      </c>
    </row>
    <row r="36" spans="1:8" ht="17.25" customHeight="1">
      <c r="A36" s="117">
        <v>102</v>
      </c>
      <c r="B36" s="161" t="s">
        <v>59</v>
      </c>
      <c r="C36" s="161"/>
      <c r="D36" s="121">
        <v>0</v>
      </c>
      <c r="E36" s="121">
        <v>0</v>
      </c>
      <c r="F36" s="122">
        <v>0</v>
      </c>
      <c r="G36" s="123">
        <f t="shared" si="0"/>
        <v>0</v>
      </c>
      <c r="H36" s="120">
        <v>0</v>
      </c>
    </row>
    <row r="37" spans="1:8" ht="17.25" customHeight="1">
      <c r="A37" s="117">
        <v>103</v>
      </c>
      <c r="B37" s="161" t="s">
        <v>60</v>
      </c>
      <c r="C37" s="161"/>
      <c r="D37" s="121">
        <v>0</v>
      </c>
      <c r="E37" s="121">
        <v>0</v>
      </c>
      <c r="F37" s="122">
        <v>0</v>
      </c>
      <c r="G37" s="123">
        <f t="shared" si="0"/>
        <v>0</v>
      </c>
      <c r="H37" s="120">
        <v>0</v>
      </c>
    </row>
    <row r="38" spans="1:8" ht="17.25" customHeight="1">
      <c r="A38" s="117">
        <v>104</v>
      </c>
      <c r="B38" s="161" t="s">
        <v>61</v>
      </c>
      <c r="C38" s="161"/>
      <c r="D38" s="121">
        <v>0</v>
      </c>
      <c r="E38" s="121">
        <v>0</v>
      </c>
      <c r="F38" s="122">
        <v>0</v>
      </c>
      <c r="G38" s="123">
        <f t="shared" si="0"/>
        <v>0</v>
      </c>
      <c r="H38" s="120">
        <v>0</v>
      </c>
    </row>
    <row r="39" spans="1:8" ht="17.25" customHeight="1">
      <c r="A39" s="117">
        <v>105</v>
      </c>
      <c r="B39" s="161" t="s">
        <v>62</v>
      </c>
      <c r="C39" s="161"/>
      <c r="D39" s="121">
        <v>0</v>
      </c>
      <c r="E39" s="121">
        <v>0</v>
      </c>
      <c r="F39" s="122">
        <v>0</v>
      </c>
      <c r="G39" s="123">
        <f t="shared" si="0"/>
        <v>0</v>
      </c>
      <c r="H39" s="120">
        <v>0</v>
      </c>
    </row>
    <row r="40" spans="1:8" ht="17.25" customHeight="1">
      <c r="A40" s="117">
        <v>106</v>
      </c>
      <c r="B40" s="161" t="s">
        <v>63</v>
      </c>
      <c r="C40" s="161"/>
      <c r="D40" s="121">
        <v>0</v>
      </c>
      <c r="E40" s="121">
        <v>0</v>
      </c>
      <c r="F40" s="122">
        <v>0</v>
      </c>
      <c r="G40" s="123">
        <f t="shared" si="0"/>
        <v>0</v>
      </c>
      <c r="H40" s="120">
        <v>0</v>
      </c>
    </row>
    <row r="41" spans="1:8" ht="17.25" customHeight="1">
      <c r="A41" s="117">
        <v>107</v>
      </c>
      <c r="B41" s="161" t="s">
        <v>64</v>
      </c>
      <c r="C41" s="161"/>
      <c r="D41" s="121">
        <v>0</v>
      </c>
      <c r="E41" s="121">
        <v>0</v>
      </c>
      <c r="F41" s="122">
        <v>0</v>
      </c>
      <c r="G41" s="123">
        <f t="shared" si="0"/>
        <v>0</v>
      </c>
      <c r="H41" s="120">
        <v>0</v>
      </c>
    </row>
    <row r="42" spans="1:8" ht="17.25" customHeight="1">
      <c r="A42" s="117">
        <v>108</v>
      </c>
      <c r="B42" s="161" t="s">
        <v>65</v>
      </c>
      <c r="C42" s="161"/>
      <c r="D42" s="121">
        <v>0</v>
      </c>
      <c r="E42" s="121">
        <v>0</v>
      </c>
      <c r="F42" s="122">
        <v>0</v>
      </c>
      <c r="G42" s="123">
        <f t="shared" si="0"/>
        <v>0</v>
      </c>
      <c r="H42" s="120">
        <v>0</v>
      </c>
    </row>
    <row r="43" spans="1:8" ht="17.25" customHeight="1">
      <c r="A43" s="117">
        <v>109</v>
      </c>
      <c r="B43" s="161" t="s">
        <v>66</v>
      </c>
      <c r="C43" s="161"/>
      <c r="D43" s="121">
        <v>0</v>
      </c>
      <c r="E43" s="121">
        <v>0</v>
      </c>
      <c r="F43" s="122">
        <v>0</v>
      </c>
      <c r="G43" s="123">
        <f t="shared" si="0"/>
        <v>0</v>
      </c>
      <c r="H43" s="120">
        <v>0</v>
      </c>
    </row>
    <row r="44" spans="1:8" ht="17.25" customHeight="1">
      <c r="A44" s="117">
        <v>110</v>
      </c>
      <c r="B44" s="161" t="s">
        <v>67</v>
      </c>
      <c r="C44" s="161"/>
      <c r="D44" s="121">
        <v>0</v>
      </c>
      <c r="E44" s="121">
        <v>0</v>
      </c>
      <c r="F44" s="122">
        <v>0</v>
      </c>
      <c r="G44" s="123">
        <f t="shared" si="0"/>
        <v>0</v>
      </c>
      <c r="H44" s="120">
        <v>0</v>
      </c>
    </row>
    <row r="45" spans="1:8" ht="17.25" customHeight="1">
      <c r="A45" s="117">
        <v>111</v>
      </c>
      <c r="B45" s="161" t="s">
        <v>68</v>
      </c>
      <c r="C45" s="161"/>
      <c r="D45" s="121">
        <v>0</v>
      </c>
      <c r="E45" s="121">
        <v>0</v>
      </c>
      <c r="F45" s="122">
        <v>0</v>
      </c>
      <c r="G45" s="123">
        <f t="shared" si="0"/>
        <v>0</v>
      </c>
      <c r="H45" s="120">
        <v>0</v>
      </c>
    </row>
    <row r="46" spans="1:8" ht="17.25" customHeight="1">
      <c r="A46" s="117">
        <v>112</v>
      </c>
      <c r="B46" s="161" t="s">
        <v>69</v>
      </c>
      <c r="C46" s="161"/>
      <c r="D46" s="121">
        <v>0</v>
      </c>
      <c r="E46" s="121">
        <v>0</v>
      </c>
      <c r="F46" s="122">
        <v>0</v>
      </c>
      <c r="G46" s="123">
        <f t="shared" si="0"/>
        <v>0</v>
      </c>
      <c r="H46" s="120">
        <v>0</v>
      </c>
    </row>
    <row r="47" spans="1:8" ht="17.25" customHeight="1">
      <c r="A47" s="117">
        <v>113</v>
      </c>
      <c r="B47" s="165" t="s">
        <v>70</v>
      </c>
      <c r="C47" s="165"/>
      <c r="D47" s="121">
        <v>0</v>
      </c>
      <c r="E47" s="121">
        <v>0</v>
      </c>
      <c r="F47" s="122">
        <v>0</v>
      </c>
      <c r="G47" s="123">
        <f t="shared" si="0"/>
        <v>0</v>
      </c>
      <c r="H47" s="120">
        <v>0</v>
      </c>
    </row>
    <row r="48" spans="1:8" ht="17.25" customHeight="1" thickBot="1">
      <c r="A48" s="124"/>
      <c r="B48" s="166" t="s">
        <v>71</v>
      </c>
      <c r="C48" s="166"/>
      <c r="D48" s="125">
        <f>SUM(D35:D47)</f>
        <v>0</v>
      </c>
      <c r="E48" s="125">
        <f>SUM(E35:E47)</f>
        <v>0</v>
      </c>
      <c r="F48" s="126"/>
      <c r="G48" s="125">
        <f>SUM(G35:G47)</f>
        <v>0</v>
      </c>
      <c r="H48" s="125">
        <f>SUM(H35:H47)</f>
        <v>0</v>
      </c>
    </row>
    <row r="49" spans="1:7" ht="9" customHeight="1">
      <c r="A49" s="159"/>
      <c r="B49" s="159"/>
      <c r="C49" s="159"/>
      <c r="D49" s="159"/>
      <c r="E49" s="159"/>
      <c r="F49" s="159"/>
      <c r="G49" s="159"/>
    </row>
    <row r="50" spans="1:8" ht="21.75" customHeight="1">
      <c r="A50" s="116">
        <v>2</v>
      </c>
      <c r="B50" s="162" t="s">
        <v>72</v>
      </c>
      <c r="C50" s="163"/>
      <c r="D50" s="163"/>
      <c r="E50" s="163"/>
      <c r="F50" s="163"/>
      <c r="G50" s="163"/>
      <c r="H50" s="164"/>
    </row>
    <row r="51" spans="1:8" ht="17.25" customHeight="1">
      <c r="A51" s="117">
        <v>201</v>
      </c>
      <c r="B51" s="160" t="s">
        <v>73</v>
      </c>
      <c r="C51" s="160"/>
      <c r="D51" s="118">
        <v>0</v>
      </c>
      <c r="E51" s="118">
        <v>0</v>
      </c>
      <c r="F51" s="119">
        <v>0</v>
      </c>
      <c r="G51" s="120">
        <f aca="true" t="shared" si="1" ref="G51:G82">(E51-D51)*F51</f>
        <v>0</v>
      </c>
      <c r="H51" s="120">
        <v>0</v>
      </c>
    </row>
    <row r="52" spans="1:8" ht="17.25" customHeight="1">
      <c r="A52" s="117">
        <v>202</v>
      </c>
      <c r="B52" s="161" t="s">
        <v>74</v>
      </c>
      <c r="C52" s="161"/>
      <c r="D52" s="121">
        <v>0</v>
      </c>
      <c r="E52" s="121">
        <v>0</v>
      </c>
      <c r="F52" s="122">
        <v>0</v>
      </c>
      <c r="G52" s="123">
        <f t="shared" si="1"/>
        <v>0</v>
      </c>
      <c r="H52" s="120">
        <v>0</v>
      </c>
    </row>
    <row r="53" spans="1:8" ht="17.25" customHeight="1">
      <c r="A53" s="117">
        <v>203</v>
      </c>
      <c r="B53" s="161" t="s">
        <v>75</v>
      </c>
      <c r="C53" s="161"/>
      <c r="D53" s="121">
        <v>0</v>
      </c>
      <c r="E53" s="121">
        <v>0</v>
      </c>
      <c r="F53" s="122">
        <v>0</v>
      </c>
      <c r="G53" s="123">
        <f t="shared" si="1"/>
        <v>0</v>
      </c>
      <c r="H53" s="120">
        <v>0</v>
      </c>
    </row>
    <row r="54" spans="1:8" ht="17.25" customHeight="1">
      <c r="A54" s="117">
        <v>204</v>
      </c>
      <c r="B54" s="161" t="s">
        <v>76</v>
      </c>
      <c r="C54" s="161"/>
      <c r="D54" s="121">
        <v>0</v>
      </c>
      <c r="E54" s="121">
        <v>0</v>
      </c>
      <c r="F54" s="122">
        <v>0</v>
      </c>
      <c r="G54" s="123">
        <f t="shared" si="1"/>
        <v>0</v>
      </c>
      <c r="H54" s="120">
        <v>0</v>
      </c>
    </row>
    <row r="55" spans="1:8" ht="17.25" customHeight="1">
      <c r="A55" s="117">
        <v>205</v>
      </c>
      <c r="B55" s="161" t="s">
        <v>77</v>
      </c>
      <c r="C55" s="161"/>
      <c r="D55" s="121">
        <v>0</v>
      </c>
      <c r="E55" s="121">
        <v>0</v>
      </c>
      <c r="F55" s="122">
        <v>0</v>
      </c>
      <c r="G55" s="123">
        <f t="shared" si="1"/>
        <v>0</v>
      </c>
      <c r="H55" s="120">
        <v>0</v>
      </c>
    </row>
    <row r="56" spans="1:8" ht="17.25" customHeight="1">
      <c r="A56" s="117">
        <v>206</v>
      </c>
      <c r="B56" s="161" t="s">
        <v>78</v>
      </c>
      <c r="C56" s="161"/>
      <c r="D56" s="121">
        <v>0</v>
      </c>
      <c r="E56" s="121">
        <v>0</v>
      </c>
      <c r="F56" s="122">
        <v>0</v>
      </c>
      <c r="G56" s="123">
        <f t="shared" si="1"/>
        <v>0</v>
      </c>
      <c r="H56" s="120">
        <v>0</v>
      </c>
    </row>
    <row r="57" spans="1:8" ht="17.25" customHeight="1">
      <c r="A57" s="117">
        <v>207</v>
      </c>
      <c r="B57" s="161" t="s">
        <v>79</v>
      </c>
      <c r="C57" s="161"/>
      <c r="D57" s="121">
        <v>0</v>
      </c>
      <c r="E57" s="121">
        <v>0</v>
      </c>
      <c r="F57" s="122">
        <v>0</v>
      </c>
      <c r="G57" s="123">
        <f t="shared" si="1"/>
        <v>0</v>
      </c>
      <c r="H57" s="120">
        <v>0</v>
      </c>
    </row>
    <row r="58" spans="1:8" ht="17.25" customHeight="1">
      <c r="A58" s="117">
        <v>208</v>
      </c>
      <c r="B58" s="161" t="s">
        <v>80</v>
      </c>
      <c r="C58" s="161"/>
      <c r="D58" s="121">
        <v>0</v>
      </c>
      <c r="E58" s="121">
        <v>0</v>
      </c>
      <c r="F58" s="122">
        <v>0</v>
      </c>
      <c r="G58" s="123">
        <f t="shared" si="1"/>
        <v>0</v>
      </c>
      <c r="H58" s="120">
        <v>0</v>
      </c>
    </row>
    <row r="59" spans="1:8" ht="17.25" customHeight="1">
      <c r="A59" s="117">
        <v>209</v>
      </c>
      <c r="B59" s="161" t="s">
        <v>81</v>
      </c>
      <c r="C59" s="161"/>
      <c r="D59" s="121">
        <v>0</v>
      </c>
      <c r="E59" s="121">
        <v>0</v>
      </c>
      <c r="F59" s="122">
        <v>0</v>
      </c>
      <c r="G59" s="123">
        <f t="shared" si="1"/>
        <v>0</v>
      </c>
      <c r="H59" s="120">
        <v>0</v>
      </c>
    </row>
    <row r="60" spans="1:8" ht="17.25" customHeight="1">
      <c r="A60" s="117">
        <v>210</v>
      </c>
      <c r="B60" s="161" t="s">
        <v>82</v>
      </c>
      <c r="C60" s="161"/>
      <c r="D60" s="121">
        <v>0</v>
      </c>
      <c r="E60" s="121">
        <v>0</v>
      </c>
      <c r="F60" s="122">
        <v>0</v>
      </c>
      <c r="G60" s="123">
        <f t="shared" si="1"/>
        <v>0</v>
      </c>
      <c r="H60" s="120">
        <v>0</v>
      </c>
    </row>
    <row r="61" spans="1:8" ht="17.25" customHeight="1">
      <c r="A61" s="117">
        <v>211</v>
      </c>
      <c r="B61" s="161" t="s">
        <v>83</v>
      </c>
      <c r="C61" s="161"/>
      <c r="D61" s="121">
        <v>0</v>
      </c>
      <c r="E61" s="121">
        <v>0</v>
      </c>
      <c r="F61" s="122">
        <v>0</v>
      </c>
      <c r="G61" s="123">
        <f t="shared" si="1"/>
        <v>0</v>
      </c>
      <c r="H61" s="120">
        <v>0</v>
      </c>
    </row>
    <row r="62" spans="1:8" ht="17.25" customHeight="1">
      <c r="A62" s="117">
        <v>212</v>
      </c>
      <c r="B62" s="161" t="s">
        <v>84</v>
      </c>
      <c r="C62" s="161"/>
      <c r="D62" s="121">
        <v>0</v>
      </c>
      <c r="E62" s="121">
        <v>0</v>
      </c>
      <c r="F62" s="122">
        <v>0</v>
      </c>
      <c r="G62" s="123">
        <f t="shared" si="1"/>
        <v>0</v>
      </c>
      <c r="H62" s="120">
        <v>0</v>
      </c>
    </row>
    <row r="63" spans="1:8" ht="17.25" customHeight="1">
      <c r="A63" s="117">
        <v>213</v>
      </c>
      <c r="B63" s="161" t="s">
        <v>85</v>
      </c>
      <c r="C63" s="161"/>
      <c r="D63" s="121">
        <v>0</v>
      </c>
      <c r="E63" s="121">
        <v>0</v>
      </c>
      <c r="F63" s="122">
        <v>0</v>
      </c>
      <c r="G63" s="123">
        <f t="shared" si="1"/>
        <v>0</v>
      </c>
      <c r="H63" s="120">
        <v>0</v>
      </c>
    </row>
    <row r="64" spans="1:8" ht="17.25" customHeight="1">
      <c r="A64" s="117">
        <v>214</v>
      </c>
      <c r="B64" s="161" t="s">
        <v>86</v>
      </c>
      <c r="C64" s="161"/>
      <c r="D64" s="121">
        <v>0</v>
      </c>
      <c r="E64" s="121">
        <v>0</v>
      </c>
      <c r="F64" s="122">
        <v>0</v>
      </c>
      <c r="G64" s="123">
        <f t="shared" si="1"/>
        <v>0</v>
      </c>
      <c r="H64" s="120">
        <v>0</v>
      </c>
    </row>
    <row r="65" spans="1:8" ht="17.25" customHeight="1">
      <c r="A65" s="117">
        <v>215</v>
      </c>
      <c r="B65" s="161" t="s">
        <v>87</v>
      </c>
      <c r="C65" s="161"/>
      <c r="D65" s="121">
        <v>0</v>
      </c>
      <c r="E65" s="121">
        <v>0</v>
      </c>
      <c r="F65" s="122">
        <v>0</v>
      </c>
      <c r="G65" s="123">
        <f t="shared" si="1"/>
        <v>0</v>
      </c>
      <c r="H65" s="120">
        <v>0</v>
      </c>
    </row>
    <row r="66" spans="1:8" ht="17.25" customHeight="1">
      <c r="A66" s="117">
        <v>216</v>
      </c>
      <c r="B66" s="161" t="s">
        <v>88</v>
      </c>
      <c r="C66" s="161"/>
      <c r="D66" s="121">
        <v>0</v>
      </c>
      <c r="E66" s="121">
        <v>0</v>
      </c>
      <c r="F66" s="122">
        <v>0</v>
      </c>
      <c r="G66" s="123">
        <f t="shared" si="1"/>
        <v>0</v>
      </c>
      <c r="H66" s="120">
        <v>0</v>
      </c>
    </row>
    <row r="67" spans="1:8" ht="17.25" customHeight="1">
      <c r="A67" s="117">
        <v>217</v>
      </c>
      <c r="B67" s="161" t="s">
        <v>89</v>
      </c>
      <c r="C67" s="161"/>
      <c r="D67" s="121">
        <v>0</v>
      </c>
      <c r="E67" s="121">
        <v>0</v>
      </c>
      <c r="F67" s="122">
        <v>0</v>
      </c>
      <c r="G67" s="123">
        <f t="shared" si="1"/>
        <v>0</v>
      </c>
      <c r="H67" s="120">
        <v>0</v>
      </c>
    </row>
    <row r="68" spans="1:8" ht="17.25" customHeight="1">
      <c r="A68" s="117">
        <v>218</v>
      </c>
      <c r="B68" s="161" t="s">
        <v>90</v>
      </c>
      <c r="C68" s="161"/>
      <c r="D68" s="121">
        <v>0</v>
      </c>
      <c r="E68" s="121">
        <v>0</v>
      </c>
      <c r="F68" s="122">
        <v>0</v>
      </c>
      <c r="G68" s="123">
        <f t="shared" si="1"/>
        <v>0</v>
      </c>
      <c r="H68" s="120">
        <v>0</v>
      </c>
    </row>
    <row r="69" spans="1:8" ht="17.25" customHeight="1">
      <c r="A69" s="117">
        <v>219</v>
      </c>
      <c r="B69" s="161" t="s">
        <v>91</v>
      </c>
      <c r="C69" s="161"/>
      <c r="D69" s="121">
        <v>0</v>
      </c>
      <c r="E69" s="121">
        <v>0</v>
      </c>
      <c r="F69" s="122">
        <v>0</v>
      </c>
      <c r="G69" s="123">
        <f t="shared" si="1"/>
        <v>0</v>
      </c>
      <c r="H69" s="120">
        <v>0</v>
      </c>
    </row>
    <row r="70" spans="1:8" ht="17.25" customHeight="1">
      <c r="A70" s="117">
        <v>220</v>
      </c>
      <c r="B70" s="161" t="s">
        <v>92</v>
      </c>
      <c r="C70" s="161"/>
      <c r="D70" s="121">
        <v>0</v>
      </c>
      <c r="E70" s="121">
        <v>0</v>
      </c>
      <c r="F70" s="122">
        <v>0</v>
      </c>
      <c r="G70" s="123">
        <f t="shared" si="1"/>
        <v>0</v>
      </c>
      <c r="H70" s="120">
        <v>0</v>
      </c>
    </row>
    <row r="71" spans="1:8" ht="17.25" customHeight="1">
      <c r="A71" s="117">
        <v>221</v>
      </c>
      <c r="B71" s="161" t="s">
        <v>93</v>
      </c>
      <c r="C71" s="161"/>
      <c r="D71" s="121">
        <v>0</v>
      </c>
      <c r="E71" s="121">
        <v>0</v>
      </c>
      <c r="F71" s="122">
        <v>0</v>
      </c>
      <c r="G71" s="123">
        <f t="shared" si="1"/>
        <v>0</v>
      </c>
      <c r="H71" s="120">
        <v>0</v>
      </c>
    </row>
    <row r="72" spans="1:8" ht="17.25" customHeight="1">
      <c r="A72" s="117">
        <v>222</v>
      </c>
      <c r="B72" s="161" t="s">
        <v>94</v>
      </c>
      <c r="C72" s="161"/>
      <c r="D72" s="121">
        <v>0</v>
      </c>
      <c r="E72" s="121">
        <v>0</v>
      </c>
      <c r="F72" s="122">
        <v>0</v>
      </c>
      <c r="G72" s="123">
        <f t="shared" si="1"/>
        <v>0</v>
      </c>
      <c r="H72" s="120">
        <v>0</v>
      </c>
    </row>
    <row r="73" spans="1:8" ht="17.25" customHeight="1">
      <c r="A73" s="117">
        <v>223</v>
      </c>
      <c r="B73" s="161" t="s">
        <v>95</v>
      </c>
      <c r="C73" s="161"/>
      <c r="D73" s="121">
        <v>0</v>
      </c>
      <c r="E73" s="121">
        <v>0</v>
      </c>
      <c r="F73" s="122">
        <v>0</v>
      </c>
      <c r="G73" s="123">
        <f t="shared" si="1"/>
        <v>0</v>
      </c>
      <c r="H73" s="120">
        <v>0</v>
      </c>
    </row>
    <row r="74" spans="1:8" ht="17.25" customHeight="1">
      <c r="A74" s="117">
        <v>224</v>
      </c>
      <c r="B74" s="161" t="s">
        <v>96</v>
      </c>
      <c r="C74" s="161"/>
      <c r="D74" s="121">
        <v>0</v>
      </c>
      <c r="E74" s="121">
        <v>0</v>
      </c>
      <c r="F74" s="122">
        <v>0</v>
      </c>
      <c r="G74" s="123">
        <f t="shared" si="1"/>
        <v>0</v>
      </c>
      <c r="H74" s="120">
        <v>0</v>
      </c>
    </row>
    <row r="75" spans="1:8" ht="17.25" customHeight="1">
      <c r="A75" s="117">
        <v>225</v>
      </c>
      <c r="B75" s="161" t="s">
        <v>97</v>
      </c>
      <c r="C75" s="161"/>
      <c r="D75" s="121">
        <v>0</v>
      </c>
      <c r="E75" s="121">
        <v>0</v>
      </c>
      <c r="F75" s="122">
        <v>0</v>
      </c>
      <c r="G75" s="123">
        <f t="shared" si="1"/>
        <v>0</v>
      </c>
      <c r="H75" s="120">
        <v>0</v>
      </c>
    </row>
    <row r="76" spans="1:8" ht="17.25" customHeight="1">
      <c r="A76" s="117">
        <v>226</v>
      </c>
      <c r="B76" s="161" t="s">
        <v>98</v>
      </c>
      <c r="C76" s="161"/>
      <c r="D76" s="121">
        <v>0</v>
      </c>
      <c r="E76" s="121">
        <v>0</v>
      </c>
      <c r="F76" s="122">
        <v>0</v>
      </c>
      <c r="G76" s="123">
        <f t="shared" si="1"/>
        <v>0</v>
      </c>
      <c r="H76" s="120">
        <v>0</v>
      </c>
    </row>
    <row r="77" spans="1:8" ht="17.25" customHeight="1">
      <c r="A77" s="117">
        <v>227</v>
      </c>
      <c r="B77" s="161" t="s">
        <v>99</v>
      </c>
      <c r="C77" s="161"/>
      <c r="D77" s="121">
        <v>0</v>
      </c>
      <c r="E77" s="121">
        <v>0</v>
      </c>
      <c r="F77" s="122">
        <v>0</v>
      </c>
      <c r="G77" s="123">
        <f t="shared" si="1"/>
        <v>0</v>
      </c>
      <c r="H77" s="120">
        <v>0</v>
      </c>
    </row>
    <row r="78" spans="1:8" ht="17.25" customHeight="1">
      <c r="A78" s="117">
        <v>228</v>
      </c>
      <c r="B78" s="161" t="s">
        <v>100</v>
      </c>
      <c r="C78" s="161"/>
      <c r="D78" s="121">
        <v>0</v>
      </c>
      <c r="E78" s="121">
        <v>0</v>
      </c>
      <c r="F78" s="122">
        <v>0</v>
      </c>
      <c r="G78" s="123">
        <f t="shared" si="1"/>
        <v>0</v>
      </c>
      <c r="H78" s="120">
        <v>0</v>
      </c>
    </row>
    <row r="79" spans="1:8" ht="17.25" customHeight="1">
      <c r="A79" s="117">
        <v>229</v>
      </c>
      <c r="B79" s="161" t="s">
        <v>101</v>
      </c>
      <c r="C79" s="161"/>
      <c r="D79" s="121">
        <v>0</v>
      </c>
      <c r="E79" s="121">
        <v>0</v>
      </c>
      <c r="F79" s="122">
        <v>0</v>
      </c>
      <c r="G79" s="123">
        <f t="shared" si="1"/>
        <v>0</v>
      </c>
      <c r="H79" s="120">
        <v>0</v>
      </c>
    </row>
    <row r="80" spans="1:8" ht="17.25" customHeight="1">
      <c r="A80" s="117">
        <v>230</v>
      </c>
      <c r="B80" s="161" t="s">
        <v>102</v>
      </c>
      <c r="C80" s="161"/>
      <c r="D80" s="121">
        <v>0</v>
      </c>
      <c r="E80" s="121">
        <v>0</v>
      </c>
      <c r="F80" s="122">
        <v>0</v>
      </c>
      <c r="G80" s="123">
        <f t="shared" si="1"/>
        <v>0</v>
      </c>
      <c r="H80" s="120">
        <v>0</v>
      </c>
    </row>
    <row r="81" spans="1:8" ht="17.25" customHeight="1">
      <c r="A81" s="117">
        <v>231</v>
      </c>
      <c r="B81" s="161" t="s">
        <v>103</v>
      </c>
      <c r="C81" s="161"/>
      <c r="D81" s="121">
        <v>0</v>
      </c>
      <c r="E81" s="121">
        <v>0</v>
      </c>
      <c r="F81" s="122">
        <v>0</v>
      </c>
      <c r="G81" s="123">
        <f t="shared" si="1"/>
        <v>0</v>
      </c>
      <c r="H81" s="120">
        <v>0</v>
      </c>
    </row>
    <row r="82" spans="1:8" ht="17.25" customHeight="1">
      <c r="A82" s="117">
        <v>232</v>
      </c>
      <c r="B82" s="165" t="s">
        <v>70</v>
      </c>
      <c r="C82" s="165"/>
      <c r="D82" s="121">
        <v>0</v>
      </c>
      <c r="E82" s="121">
        <v>0</v>
      </c>
      <c r="F82" s="122">
        <v>0</v>
      </c>
      <c r="G82" s="123">
        <f t="shared" si="1"/>
        <v>0</v>
      </c>
      <c r="H82" s="120">
        <v>0</v>
      </c>
    </row>
    <row r="83" spans="1:8" ht="17.25" customHeight="1" thickBot="1">
      <c r="A83" s="127"/>
      <c r="B83" s="166" t="s">
        <v>71</v>
      </c>
      <c r="C83" s="166"/>
      <c r="D83" s="125">
        <f>SUM(D51:D82)</f>
        <v>0</v>
      </c>
      <c r="E83" s="125">
        <f>SUM(E51:E82)</f>
        <v>0</v>
      </c>
      <c r="F83" s="126"/>
      <c r="G83" s="125">
        <f>SUM(G51:G82)</f>
        <v>0</v>
      </c>
      <c r="H83" s="125">
        <f>SUM(H51:H82)</f>
        <v>0</v>
      </c>
    </row>
    <row r="84" spans="1:7" ht="9" customHeight="1">
      <c r="A84" s="159"/>
      <c r="B84" s="159"/>
      <c r="C84" s="159"/>
      <c r="D84" s="159"/>
      <c r="E84" s="159"/>
      <c r="F84" s="159"/>
      <c r="G84" s="159"/>
    </row>
    <row r="85" spans="1:8" ht="21.75" customHeight="1" thickBot="1">
      <c r="A85" s="167" t="s">
        <v>104</v>
      </c>
      <c r="B85" s="167"/>
      <c r="C85" s="167"/>
      <c r="D85" s="128">
        <f>D83+D48</f>
        <v>0</v>
      </c>
      <c r="E85" s="128">
        <f>E83+E48</f>
        <v>0</v>
      </c>
      <c r="F85" s="128"/>
      <c r="G85" s="128">
        <f>G83+G48</f>
        <v>0</v>
      </c>
      <c r="H85" s="128">
        <f>H83+H48</f>
        <v>0</v>
      </c>
    </row>
    <row r="86" spans="1:7" ht="9" customHeight="1">
      <c r="A86" s="159"/>
      <c r="B86" s="159"/>
      <c r="C86" s="159"/>
      <c r="D86" s="159"/>
      <c r="E86" s="159"/>
      <c r="F86" s="159"/>
      <c r="G86" s="159"/>
    </row>
    <row r="87" spans="1:8" ht="17.25" customHeight="1" thickBot="1">
      <c r="A87" s="168" t="s">
        <v>105</v>
      </c>
      <c r="B87" s="168"/>
      <c r="C87" s="168"/>
      <c r="D87" s="129">
        <f>D85-D51</f>
        <v>0</v>
      </c>
      <c r="E87" s="129">
        <f>E85-E51</f>
        <v>0</v>
      </c>
      <c r="F87" s="129"/>
      <c r="G87" s="129">
        <f>G85-G51</f>
        <v>0</v>
      </c>
      <c r="H87" s="129">
        <f>H85-H51</f>
        <v>0</v>
      </c>
    </row>
    <row r="88" spans="1:7" ht="9" customHeight="1">
      <c r="A88" s="159"/>
      <c r="B88" s="159"/>
      <c r="C88" s="159"/>
      <c r="D88" s="159"/>
      <c r="E88" s="159"/>
      <c r="F88" s="159"/>
      <c r="G88" s="159"/>
    </row>
    <row r="89" spans="1:8" ht="17.25" customHeight="1">
      <c r="A89" s="117">
        <v>301</v>
      </c>
      <c r="B89" s="147" t="s">
        <v>209</v>
      </c>
      <c r="C89" s="147"/>
      <c r="D89" s="121">
        <v>0</v>
      </c>
      <c r="E89" s="121">
        <v>0</v>
      </c>
      <c r="F89" s="122">
        <v>0</v>
      </c>
      <c r="G89" s="123">
        <f>(E89-D89)*F89</f>
        <v>0</v>
      </c>
      <c r="H89" s="123">
        <v>0</v>
      </c>
    </row>
    <row r="90" spans="1:8" ht="17.25" customHeight="1" thickBot="1">
      <c r="A90" s="130">
        <v>302</v>
      </c>
      <c r="B90" s="168" t="s">
        <v>106</v>
      </c>
      <c r="C90" s="168"/>
      <c r="D90" s="131">
        <v>0</v>
      </c>
      <c r="E90" s="131">
        <v>0</v>
      </c>
      <c r="F90" s="132">
        <v>0</v>
      </c>
      <c r="G90" s="129">
        <f>(E90-D90)*F90</f>
        <v>0</v>
      </c>
      <c r="H90" s="129">
        <v>0</v>
      </c>
    </row>
    <row r="91" spans="1:7" ht="9" customHeight="1" thickBot="1">
      <c r="A91" s="159"/>
      <c r="B91" s="159"/>
      <c r="C91" s="159"/>
      <c r="D91" s="159"/>
      <c r="E91" s="159"/>
      <c r="F91" s="159"/>
      <c r="G91" s="159"/>
    </row>
    <row r="92" spans="1:8" ht="21.75" customHeight="1" thickBot="1">
      <c r="A92" s="169" t="s">
        <v>71</v>
      </c>
      <c r="B92" s="169"/>
      <c r="C92" s="169"/>
      <c r="D92" s="133">
        <f>SUM(D85+D89+D90)</f>
        <v>0</v>
      </c>
      <c r="E92" s="133">
        <f>SUM(E85+E89+E90)</f>
        <v>0</v>
      </c>
      <c r="F92" s="133"/>
      <c r="G92" s="133">
        <f>SUM(G85+G89+G90)</f>
        <v>0</v>
      </c>
      <c r="H92" s="134">
        <f>SUM(H85+H89+H90)</f>
        <v>0</v>
      </c>
    </row>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2.75" customHeight="1"/>
  </sheetData>
  <sheetProtection password="BA97" sheet="1"/>
  <protectedRanges>
    <protectedRange sqref="H35:H47 H51:H76 H77:H82 H89:H90" name="Oblast3"/>
    <protectedRange sqref="C3:D5 E8:E11" name="Oblast1"/>
    <protectedRange sqref="D35:F47 D51:F82 D89:F90" name="Oblast2"/>
  </protectedRanges>
  <mergeCells count="88">
    <mergeCell ref="A87:C87"/>
    <mergeCell ref="A88:G88"/>
    <mergeCell ref="B89:C89"/>
    <mergeCell ref="B90:C90"/>
    <mergeCell ref="A91:G91"/>
    <mergeCell ref="A92:C92"/>
    <mergeCell ref="B81:C81"/>
    <mergeCell ref="B82:C82"/>
    <mergeCell ref="B83:C83"/>
    <mergeCell ref="A84:G84"/>
    <mergeCell ref="A85:C85"/>
    <mergeCell ref="A86:G86"/>
    <mergeCell ref="B75:C75"/>
    <mergeCell ref="B76:C76"/>
    <mergeCell ref="B77:C77"/>
    <mergeCell ref="B78:C78"/>
    <mergeCell ref="B79:C79"/>
    <mergeCell ref="B80:C80"/>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C60"/>
    <mergeCell ref="B61:C61"/>
    <mergeCell ref="B62:C62"/>
    <mergeCell ref="B51:C51"/>
    <mergeCell ref="B52:C52"/>
    <mergeCell ref="B53:C53"/>
    <mergeCell ref="B54:C54"/>
    <mergeCell ref="B55:C55"/>
    <mergeCell ref="B56:C56"/>
    <mergeCell ref="B45:C45"/>
    <mergeCell ref="B46:C46"/>
    <mergeCell ref="B47:C47"/>
    <mergeCell ref="B48:C48"/>
    <mergeCell ref="A49:G49"/>
    <mergeCell ref="B50:H50"/>
    <mergeCell ref="B39:C39"/>
    <mergeCell ref="B40:C40"/>
    <mergeCell ref="B41:C41"/>
    <mergeCell ref="B42:C42"/>
    <mergeCell ref="B43:C43"/>
    <mergeCell ref="B44:C44"/>
    <mergeCell ref="A33:G33"/>
    <mergeCell ref="B35:C35"/>
    <mergeCell ref="B36:C36"/>
    <mergeCell ref="B37:C37"/>
    <mergeCell ref="B38:C38"/>
    <mergeCell ref="B34:H34"/>
    <mergeCell ref="C24:G24"/>
    <mergeCell ref="A28:C32"/>
    <mergeCell ref="D29:D32"/>
    <mergeCell ref="E29:E32"/>
    <mergeCell ref="F29:F32"/>
    <mergeCell ref="G29:G32"/>
    <mergeCell ref="C26:H26"/>
    <mergeCell ref="H29:H32"/>
    <mergeCell ref="C15:G15"/>
    <mergeCell ref="C17:G17"/>
    <mergeCell ref="C19:G19"/>
    <mergeCell ref="C20:G20"/>
    <mergeCell ref="C21:G21"/>
    <mergeCell ref="C22:G22"/>
    <mergeCell ref="A7:E7"/>
    <mergeCell ref="A8:B11"/>
    <mergeCell ref="C8:D8"/>
    <mergeCell ref="C9:D9"/>
    <mergeCell ref="C10:D10"/>
    <mergeCell ref="A12:G12"/>
    <mergeCell ref="C11:D11"/>
    <mergeCell ref="A1:F1"/>
    <mergeCell ref="A3:B3"/>
    <mergeCell ref="C3:D3"/>
    <mergeCell ref="A4:B4"/>
    <mergeCell ref="C4:D4"/>
    <mergeCell ref="A5:B5"/>
    <mergeCell ref="C5:D5"/>
  </mergeCells>
  <printOptions/>
  <pageMargins left="0.7479166666666667" right="0.7479166666666667" top="0.7479166666666667" bottom="0.8868055555555556" header="0.5118055555555555" footer="0.7479166666666667"/>
  <pageSetup firstPageNumber="1" useFirstPageNumber="1" fitToHeight="0" fitToWidth="1" horizontalDpi="300" verticalDpi="300" orientation="landscape" paperSize="9" scale="83" r:id="rId1"/>
  <headerFooter alignWithMargins="0">
    <oddFooter>&amp;LStátní fond kinematografie&amp;CVyúčtování - Finální rozpočet&amp;R&amp;P</oddFooter>
  </headerFooter>
</worksheet>
</file>

<file path=xl/worksheets/sheet3.xml><?xml version="1.0" encoding="utf-8"?>
<worksheet xmlns="http://schemas.openxmlformats.org/spreadsheetml/2006/main" xmlns:r="http://schemas.openxmlformats.org/officeDocument/2006/relationships">
  <dimension ref="A1:H67"/>
  <sheetViews>
    <sheetView zoomScale="90" zoomScaleNormal="90" zoomScalePageLayoutView="0" workbookViewId="0" topLeftCell="A1">
      <selection activeCell="A1" sqref="A1:E1"/>
    </sheetView>
  </sheetViews>
  <sheetFormatPr defaultColWidth="9.140625" defaultRowHeight="12.75"/>
  <cols>
    <col min="1" max="1" width="7.7109375" style="35" customWidth="1"/>
    <col min="2" max="2" width="77.140625" style="35" customWidth="1"/>
    <col min="3" max="4" width="17.7109375" style="35" customWidth="1"/>
    <col min="5" max="5" width="53.28125" style="35" customWidth="1"/>
    <col min="6" max="16384" width="9.140625" style="35" customWidth="1"/>
  </cols>
  <sheetData>
    <row r="1" spans="1:6" ht="30" customHeight="1">
      <c r="A1" s="170" t="s">
        <v>107</v>
      </c>
      <c r="B1" s="170"/>
      <c r="C1" s="170"/>
      <c r="D1" s="170"/>
      <c r="E1" s="170"/>
      <c r="F1" s="36"/>
    </row>
    <row r="2" spans="1:6" ht="17.25" customHeight="1">
      <c r="A2" s="36"/>
      <c r="B2" s="36"/>
      <c r="C2" s="36"/>
      <c r="D2" s="36"/>
      <c r="E2" s="36"/>
      <c r="F2" s="36"/>
    </row>
    <row r="3" spans="1:5" ht="27.75" customHeight="1">
      <c r="A3" s="171" t="s">
        <v>108</v>
      </c>
      <c r="B3" s="171"/>
      <c r="C3" s="171"/>
      <c r="D3" s="37"/>
      <c r="E3" s="37"/>
    </row>
    <row r="4" spans="1:6" ht="38.25" customHeight="1">
      <c r="A4" s="172" t="s">
        <v>208</v>
      </c>
      <c r="B4" s="172"/>
      <c r="C4" s="172"/>
      <c r="D4" s="37"/>
      <c r="E4" s="173"/>
      <c r="F4" s="173"/>
    </row>
    <row r="5" spans="1:6" ht="31.5" customHeight="1">
      <c r="A5" s="172" t="s">
        <v>109</v>
      </c>
      <c r="B5" s="172"/>
      <c r="C5" s="172"/>
      <c r="D5" s="37"/>
      <c r="E5" s="38"/>
      <c r="F5" s="38"/>
    </row>
    <row r="6" spans="1:6" ht="17.25" customHeight="1">
      <c r="A6" s="39"/>
      <c r="B6" s="39"/>
      <c r="C6" s="38"/>
      <c r="D6" s="37"/>
      <c r="E6" s="38"/>
      <c r="F6" s="38"/>
    </row>
    <row r="7" spans="1:6" s="40" customFormat="1" ht="17.25" customHeight="1">
      <c r="A7" s="174" t="s">
        <v>6</v>
      </c>
      <c r="B7" s="174"/>
      <c r="C7" s="175" t="str">
        <f>IF('Úvodní list'!C9="vyplní příjemce podpory kinematografie"," ",'Úvodní list'!C9)</f>
        <v> </v>
      </c>
      <c r="D7" s="175"/>
      <c r="E7" s="175"/>
      <c r="F7" s="38"/>
    </row>
    <row r="8" spans="1:5" s="40" customFormat="1" ht="17.25" customHeight="1">
      <c r="A8" s="174" t="s">
        <v>5</v>
      </c>
      <c r="B8" s="174"/>
      <c r="C8" s="175" t="str">
        <f>IF('Úvodní list'!C8="vyplní příjemce podpory kinematografie"," ",'Úvodní list'!C8)</f>
        <v> </v>
      </c>
      <c r="D8" s="175"/>
      <c r="E8" s="175"/>
    </row>
    <row r="9" spans="1:5" s="40" customFormat="1" ht="17.25" customHeight="1">
      <c r="A9" s="174" t="s">
        <v>3</v>
      </c>
      <c r="B9" s="174"/>
      <c r="C9" s="176" t="str">
        <f>IF('Úvodní list'!C7="vyplní příjemce podpory kinematografie"," ",'Úvodní list'!C7)</f>
        <v> </v>
      </c>
      <c r="D9" s="176"/>
      <c r="E9" s="176"/>
    </row>
    <row r="10" spans="1:5" ht="27.75" customHeight="1">
      <c r="A10" s="41"/>
      <c r="B10" s="37"/>
      <c r="C10" s="37"/>
      <c r="D10" s="37"/>
      <c r="E10" s="37"/>
    </row>
    <row r="11" spans="1:5" ht="56.25" customHeight="1">
      <c r="A11" s="177" t="s">
        <v>110</v>
      </c>
      <c r="B11" s="177"/>
      <c r="C11" s="42" t="s">
        <v>111</v>
      </c>
      <c r="D11" s="43" t="s">
        <v>112</v>
      </c>
      <c r="E11" s="44" t="s">
        <v>113</v>
      </c>
    </row>
    <row r="12" spans="1:5" ht="9" customHeight="1">
      <c r="A12" s="45"/>
      <c r="B12" s="46"/>
      <c r="C12" s="46"/>
      <c r="D12" s="47"/>
      <c r="E12" s="48"/>
    </row>
    <row r="13" spans="1:5" ht="21.75" customHeight="1">
      <c r="A13" s="49" t="s">
        <v>114</v>
      </c>
      <c r="B13" s="178" t="s">
        <v>115</v>
      </c>
      <c r="C13" s="178"/>
      <c r="D13" s="178"/>
      <c r="E13" s="178"/>
    </row>
    <row r="14" spans="1:5" ht="17.25" customHeight="1">
      <c r="A14" s="50" t="s">
        <v>116</v>
      </c>
      <c r="B14" s="51" t="s">
        <v>117</v>
      </c>
      <c r="C14" s="52">
        <v>0</v>
      </c>
      <c r="D14" s="53" t="str">
        <f aca="true" t="shared" si="0" ref="D14:D19">IF(C$63=0,"0%",C14/C$63)</f>
        <v>0%</v>
      </c>
      <c r="E14" s="54"/>
    </row>
    <row r="15" spans="1:5" ht="17.25" customHeight="1">
      <c r="A15" s="50" t="s">
        <v>118</v>
      </c>
      <c r="B15" s="51" t="s">
        <v>119</v>
      </c>
      <c r="C15" s="52">
        <v>0</v>
      </c>
      <c r="D15" s="53" t="str">
        <f t="shared" si="0"/>
        <v>0%</v>
      </c>
      <c r="E15" s="55"/>
    </row>
    <row r="16" spans="1:5" ht="17.25" customHeight="1">
      <c r="A16" s="50" t="s">
        <v>120</v>
      </c>
      <c r="B16" s="51" t="s">
        <v>121</v>
      </c>
      <c r="C16" s="52">
        <v>0</v>
      </c>
      <c r="D16" s="53" t="str">
        <f t="shared" si="0"/>
        <v>0%</v>
      </c>
      <c r="E16" s="55"/>
    </row>
    <row r="17" spans="1:5" ht="17.25" customHeight="1">
      <c r="A17" s="50" t="s">
        <v>206</v>
      </c>
      <c r="B17" s="51" t="s">
        <v>204</v>
      </c>
      <c r="C17" s="52">
        <v>0</v>
      </c>
      <c r="D17" s="53" t="str">
        <f t="shared" si="0"/>
        <v>0%</v>
      </c>
      <c r="E17" s="55"/>
    </row>
    <row r="18" spans="1:5" ht="17.25" customHeight="1">
      <c r="A18" s="50" t="s">
        <v>207</v>
      </c>
      <c r="B18" s="51" t="s">
        <v>122</v>
      </c>
      <c r="C18" s="52">
        <v>0</v>
      </c>
      <c r="D18" s="53" t="str">
        <f t="shared" si="0"/>
        <v>0%</v>
      </c>
      <c r="E18" s="55"/>
    </row>
    <row r="19" spans="1:5" ht="17.25" customHeight="1">
      <c r="A19" s="56"/>
      <c r="B19" s="57" t="s">
        <v>71</v>
      </c>
      <c r="C19" s="58">
        <f>SUM(C14:C18)</f>
        <v>0</v>
      </c>
      <c r="D19" s="59" t="str">
        <f t="shared" si="0"/>
        <v>0%</v>
      </c>
      <c r="E19" s="60"/>
    </row>
    <row r="20" spans="1:5" ht="9" customHeight="1">
      <c r="A20" s="61"/>
      <c r="B20" s="41"/>
      <c r="C20" s="62"/>
      <c r="D20" s="63"/>
      <c r="E20" s="64"/>
    </row>
    <row r="21" spans="1:5" s="65" customFormat="1" ht="21.75" customHeight="1">
      <c r="A21" s="49" t="s">
        <v>123</v>
      </c>
      <c r="B21" s="178" t="s">
        <v>124</v>
      </c>
      <c r="C21" s="178"/>
      <c r="D21" s="178"/>
      <c r="E21" s="178"/>
    </row>
    <row r="22" spans="1:5" ht="17.25" customHeight="1">
      <c r="A22" s="50" t="s">
        <v>125</v>
      </c>
      <c r="B22" s="51" t="s">
        <v>126</v>
      </c>
      <c r="C22" s="52">
        <v>0</v>
      </c>
      <c r="D22" s="53" t="str">
        <f>IF(C$63=0,"0%",C22/C$63)</f>
        <v>0%</v>
      </c>
      <c r="E22" s="55"/>
    </row>
    <row r="23" spans="1:5" ht="17.25" customHeight="1">
      <c r="A23" s="50" t="s">
        <v>127</v>
      </c>
      <c r="B23" s="51" t="s">
        <v>128</v>
      </c>
      <c r="C23" s="52">
        <v>0</v>
      </c>
      <c r="D23" s="53" t="str">
        <f>IF(C$63=0,"0%",C23/C$63)</f>
        <v>0%</v>
      </c>
      <c r="E23" s="55"/>
    </row>
    <row r="24" spans="1:5" ht="17.25" customHeight="1">
      <c r="A24" s="50" t="s">
        <v>129</v>
      </c>
      <c r="B24" s="51" t="s">
        <v>122</v>
      </c>
      <c r="C24" s="52">
        <v>0</v>
      </c>
      <c r="D24" s="53" t="str">
        <f>IF(C$63=0,"0%",C24/C$63)</f>
        <v>0%</v>
      </c>
      <c r="E24" s="55"/>
    </row>
    <row r="25" spans="1:5" ht="17.25" customHeight="1">
      <c r="A25" s="56"/>
      <c r="B25" s="57" t="s">
        <v>71</v>
      </c>
      <c r="C25" s="58">
        <f>SUM(C22:C24)</f>
        <v>0</v>
      </c>
      <c r="D25" s="59" t="str">
        <f>IF(C$63=0,"0%",C25/C$63)</f>
        <v>0%</v>
      </c>
      <c r="E25" s="60"/>
    </row>
    <row r="26" spans="1:5" ht="9" customHeight="1">
      <c r="A26" s="61"/>
      <c r="B26" s="41"/>
      <c r="C26" s="62"/>
      <c r="D26" s="63"/>
      <c r="E26" s="64"/>
    </row>
    <row r="27" spans="1:5" ht="21.75" customHeight="1">
      <c r="A27" s="49" t="s">
        <v>130</v>
      </c>
      <c r="B27" s="178" t="s">
        <v>131</v>
      </c>
      <c r="C27" s="178"/>
      <c r="D27" s="178"/>
      <c r="E27" s="178"/>
    </row>
    <row r="28" spans="1:5" ht="17.25" customHeight="1">
      <c r="A28" s="50" t="s">
        <v>132</v>
      </c>
      <c r="B28" s="51" t="s">
        <v>133</v>
      </c>
      <c r="C28" s="52">
        <v>0</v>
      </c>
      <c r="D28" s="53" t="str">
        <f>IF(C$63=0,"0%",C28/C$63)</f>
        <v>0%</v>
      </c>
      <c r="E28" s="55"/>
    </row>
    <row r="29" spans="1:5" ht="17.25" customHeight="1">
      <c r="A29" s="50" t="s">
        <v>134</v>
      </c>
      <c r="B29" s="51" t="s">
        <v>135</v>
      </c>
      <c r="C29" s="52">
        <v>0</v>
      </c>
      <c r="D29" s="53" t="str">
        <f>IF(C$63=0,"0%",C29/C$63)</f>
        <v>0%</v>
      </c>
      <c r="E29" s="55"/>
    </row>
    <row r="30" spans="1:5" ht="17.25" customHeight="1">
      <c r="A30" s="50" t="s">
        <v>136</v>
      </c>
      <c r="B30" s="51" t="s">
        <v>137</v>
      </c>
      <c r="C30" s="52">
        <v>0</v>
      </c>
      <c r="D30" s="53" t="str">
        <f>IF(C$63=0,"0%",C30/C$63)</f>
        <v>0%</v>
      </c>
      <c r="E30" s="55"/>
    </row>
    <row r="31" spans="1:5" ht="17.25" customHeight="1">
      <c r="A31" s="50" t="s">
        <v>138</v>
      </c>
      <c r="B31" s="66" t="s">
        <v>139</v>
      </c>
      <c r="C31" s="52">
        <v>0</v>
      </c>
      <c r="D31" s="53" t="str">
        <f>IF(C$63=0,"0%",C31/C$63)</f>
        <v>0%</v>
      </c>
      <c r="E31" s="55"/>
    </row>
    <row r="32" spans="1:5" ht="17.25" customHeight="1">
      <c r="A32" s="56"/>
      <c r="B32" s="57" t="s">
        <v>71</v>
      </c>
      <c r="C32" s="58">
        <f>SUM(C28:C31)</f>
        <v>0</v>
      </c>
      <c r="D32" s="59" t="str">
        <f>IF(C$63=0,"0%",C32/C$63)</f>
        <v>0%</v>
      </c>
      <c r="E32" s="60"/>
    </row>
    <row r="33" spans="1:5" ht="9" customHeight="1">
      <c r="A33" s="61"/>
      <c r="B33" s="41"/>
      <c r="C33" s="62"/>
      <c r="D33" s="63"/>
      <c r="E33" s="64"/>
    </row>
    <row r="34" spans="1:5" ht="21.75" customHeight="1">
      <c r="A34" s="49" t="s">
        <v>140</v>
      </c>
      <c r="B34" s="178" t="s">
        <v>141</v>
      </c>
      <c r="C34" s="178"/>
      <c r="D34" s="178"/>
      <c r="E34" s="178"/>
    </row>
    <row r="35" spans="1:5" ht="17.25" customHeight="1">
      <c r="A35" s="50" t="s">
        <v>142</v>
      </c>
      <c r="B35" s="51" t="s">
        <v>143</v>
      </c>
      <c r="C35" s="52">
        <v>0</v>
      </c>
      <c r="D35" s="53" t="str">
        <f>IF(C$63=0,"0%",C35/C$63)</f>
        <v>0%</v>
      </c>
      <c r="E35" s="55"/>
    </row>
    <row r="36" spans="1:5" ht="17.25" customHeight="1">
      <c r="A36" s="50" t="s">
        <v>144</v>
      </c>
      <c r="B36" s="51" t="s">
        <v>145</v>
      </c>
      <c r="C36" s="52">
        <v>0</v>
      </c>
      <c r="D36" s="53" t="str">
        <f>IF(C$63=0,"0%",C36/C$63)</f>
        <v>0%</v>
      </c>
      <c r="E36" s="55"/>
    </row>
    <row r="37" spans="1:5" ht="17.25" customHeight="1">
      <c r="A37" s="56"/>
      <c r="B37" s="57" t="s">
        <v>71</v>
      </c>
      <c r="C37" s="58">
        <f>SUM(C35:C36)</f>
        <v>0</v>
      </c>
      <c r="D37" s="59" t="str">
        <f>IF(C$63=0,"0%",C37/C$63)</f>
        <v>0%</v>
      </c>
      <c r="E37" s="60"/>
    </row>
    <row r="38" spans="1:5" ht="9" customHeight="1">
      <c r="A38" s="61"/>
      <c r="B38" s="41"/>
      <c r="C38" s="62"/>
      <c r="D38" s="63"/>
      <c r="E38" s="64"/>
    </row>
    <row r="39" spans="1:5" ht="21.75" customHeight="1">
      <c r="A39" s="49" t="s">
        <v>146</v>
      </c>
      <c r="B39" s="179" t="s">
        <v>147</v>
      </c>
      <c r="C39" s="179"/>
      <c r="D39" s="179"/>
      <c r="E39" s="179"/>
    </row>
    <row r="40" spans="1:5" ht="17.25" customHeight="1">
      <c r="A40" s="50" t="s">
        <v>148</v>
      </c>
      <c r="B40" s="51" t="s">
        <v>149</v>
      </c>
      <c r="C40" s="52">
        <v>0</v>
      </c>
      <c r="D40" s="53" t="str">
        <f>IF(C$63=0,"0%",C40/C$63)</f>
        <v>0%</v>
      </c>
      <c r="E40" s="55"/>
    </row>
    <row r="41" spans="1:5" ht="17.25" customHeight="1">
      <c r="A41" s="50" t="s">
        <v>150</v>
      </c>
      <c r="B41" s="51" t="s">
        <v>151</v>
      </c>
      <c r="C41" s="52">
        <v>0</v>
      </c>
      <c r="D41" s="53" t="str">
        <f>IF(C$63=0,"0%",C41/C$63)</f>
        <v>0%</v>
      </c>
      <c r="E41" s="55"/>
    </row>
    <row r="42" spans="1:5" ht="17.25" customHeight="1">
      <c r="A42" s="50" t="s">
        <v>152</v>
      </c>
      <c r="B42" s="51" t="s">
        <v>153</v>
      </c>
      <c r="C42" s="52">
        <v>0</v>
      </c>
      <c r="D42" s="53" t="str">
        <f>IF(C$63=0,"0%",C42/C$63)</f>
        <v>0%</v>
      </c>
      <c r="E42" s="55"/>
    </row>
    <row r="43" spans="1:5" ht="17.25" customHeight="1">
      <c r="A43" s="56"/>
      <c r="B43" s="57" t="s">
        <v>71</v>
      </c>
      <c r="C43" s="58">
        <f>SUM(C40:C42)</f>
        <v>0</v>
      </c>
      <c r="D43" s="59" t="str">
        <f>IF(C$63=0,"0%",C43/C$63)</f>
        <v>0%</v>
      </c>
      <c r="E43" s="60"/>
    </row>
    <row r="44" spans="1:5" ht="9" customHeight="1">
      <c r="A44" s="61"/>
      <c r="B44" s="41"/>
      <c r="C44" s="62"/>
      <c r="D44" s="63"/>
      <c r="E44" s="64"/>
    </row>
    <row r="45" spans="1:5" ht="21.75" customHeight="1">
      <c r="A45" s="49" t="s">
        <v>154</v>
      </c>
      <c r="B45" s="178" t="s">
        <v>155</v>
      </c>
      <c r="C45" s="178"/>
      <c r="D45" s="178"/>
      <c r="E45" s="178"/>
    </row>
    <row r="46" spans="1:5" ht="17.25" customHeight="1">
      <c r="A46" s="50" t="s">
        <v>156</v>
      </c>
      <c r="B46" s="51" t="s">
        <v>157</v>
      </c>
      <c r="C46" s="52">
        <v>0</v>
      </c>
      <c r="D46" s="53" t="str">
        <f aca="true" t="shared" si="1" ref="D46:D51">IF(C$63=0,"0%",C46/C$63)</f>
        <v>0%</v>
      </c>
      <c r="E46" s="55"/>
    </row>
    <row r="47" spans="1:5" ht="17.25" customHeight="1">
      <c r="A47" s="50" t="s">
        <v>158</v>
      </c>
      <c r="B47" s="51" t="s">
        <v>159</v>
      </c>
      <c r="C47" s="52">
        <v>0</v>
      </c>
      <c r="D47" s="53" t="str">
        <f t="shared" si="1"/>
        <v>0%</v>
      </c>
      <c r="E47" s="55"/>
    </row>
    <row r="48" spans="1:5" ht="17.25" customHeight="1">
      <c r="A48" s="50" t="s">
        <v>160</v>
      </c>
      <c r="B48" s="51" t="s">
        <v>161</v>
      </c>
      <c r="C48" s="52">
        <v>0</v>
      </c>
      <c r="D48" s="53" t="str">
        <f t="shared" si="1"/>
        <v>0%</v>
      </c>
      <c r="E48" s="55"/>
    </row>
    <row r="49" spans="1:5" ht="17.25" customHeight="1">
      <c r="A49" s="50" t="s">
        <v>162</v>
      </c>
      <c r="B49" s="66" t="s">
        <v>163</v>
      </c>
      <c r="C49" s="52">
        <v>0</v>
      </c>
      <c r="D49" s="53" t="str">
        <f t="shared" si="1"/>
        <v>0%</v>
      </c>
      <c r="E49" s="55"/>
    </row>
    <row r="50" spans="1:5" ht="17.25" customHeight="1">
      <c r="A50" s="50" t="s">
        <v>164</v>
      </c>
      <c r="B50" s="51" t="s">
        <v>165</v>
      </c>
      <c r="C50" s="52">
        <v>0</v>
      </c>
      <c r="D50" s="53" t="str">
        <f t="shared" si="1"/>
        <v>0%</v>
      </c>
      <c r="E50" s="55"/>
    </row>
    <row r="51" spans="1:5" ht="17.25" customHeight="1">
      <c r="A51" s="56"/>
      <c r="B51" s="57" t="s">
        <v>71</v>
      </c>
      <c r="C51" s="58">
        <f>SUM(C46:C50)</f>
        <v>0</v>
      </c>
      <c r="D51" s="59" t="str">
        <f t="shared" si="1"/>
        <v>0%</v>
      </c>
      <c r="E51" s="60"/>
    </row>
    <row r="52" spans="1:5" ht="9" customHeight="1">
      <c r="A52" s="61"/>
      <c r="B52" s="41"/>
      <c r="C52" s="62"/>
      <c r="D52" s="63"/>
      <c r="E52" s="64"/>
    </row>
    <row r="53" spans="1:5" ht="21.75" customHeight="1">
      <c r="A53" s="49" t="s">
        <v>166</v>
      </c>
      <c r="B53" s="178" t="s">
        <v>167</v>
      </c>
      <c r="C53" s="178"/>
      <c r="D53" s="178"/>
      <c r="E53" s="178"/>
    </row>
    <row r="54" spans="1:5" ht="17.25" customHeight="1">
      <c r="A54" s="67" t="s">
        <v>168</v>
      </c>
      <c r="B54" s="68" t="s">
        <v>169</v>
      </c>
      <c r="C54" s="52">
        <v>0</v>
      </c>
      <c r="D54" s="53" t="str">
        <f>IF(C$63=0,"0%",C54/C$63)</f>
        <v>0%</v>
      </c>
      <c r="E54" s="55"/>
    </row>
    <row r="55" spans="1:5" ht="17.25" customHeight="1">
      <c r="A55" s="67" t="s">
        <v>170</v>
      </c>
      <c r="B55" s="69" t="s">
        <v>171</v>
      </c>
      <c r="C55" s="52">
        <v>0</v>
      </c>
      <c r="D55" s="53" t="str">
        <f>IF(C$63=0,"0%",C55/C$63)</f>
        <v>0%</v>
      </c>
      <c r="E55" s="55"/>
    </row>
    <row r="56" spans="1:5" ht="17.25" customHeight="1">
      <c r="A56" s="70"/>
      <c r="B56" s="71" t="s">
        <v>71</v>
      </c>
      <c r="C56" s="58">
        <f>SUM(C54:C55)</f>
        <v>0</v>
      </c>
      <c r="D56" s="59" t="str">
        <f>IF(C$63=0,"0%",C56/C$63)</f>
        <v>0%</v>
      </c>
      <c r="E56" s="60"/>
    </row>
    <row r="57" spans="1:5" ht="9" customHeight="1">
      <c r="A57" s="72"/>
      <c r="B57" s="34"/>
      <c r="C57" s="62"/>
      <c r="D57" s="63"/>
      <c r="E57" s="64"/>
    </row>
    <row r="58" spans="1:8" ht="21.75" customHeight="1">
      <c r="A58" s="49" t="s">
        <v>172</v>
      </c>
      <c r="B58" s="179" t="s">
        <v>173</v>
      </c>
      <c r="C58" s="179"/>
      <c r="D58" s="179"/>
      <c r="E58" s="179"/>
      <c r="F58" s="65"/>
      <c r="G58" s="65"/>
      <c r="H58" s="65"/>
    </row>
    <row r="59" spans="1:8" ht="21.75" customHeight="1">
      <c r="A59" s="67" t="s">
        <v>174</v>
      </c>
      <c r="B59" s="69" t="s">
        <v>175</v>
      </c>
      <c r="C59" s="52">
        <v>0</v>
      </c>
      <c r="D59" s="53" t="str">
        <f>IF(C$61=0,"0%",C59/C$63)</f>
        <v>0%</v>
      </c>
      <c r="E59" s="55"/>
      <c r="F59" s="65"/>
      <c r="G59" s="65"/>
      <c r="H59" s="65"/>
    </row>
    <row r="60" spans="1:8" ht="21.75" customHeight="1">
      <c r="A60" s="67" t="s">
        <v>176</v>
      </c>
      <c r="B60" s="73" t="s">
        <v>177</v>
      </c>
      <c r="C60" s="74">
        <v>0</v>
      </c>
      <c r="D60" s="53" t="str">
        <f>IF(C$61=0,"0%",C60/C$63)</f>
        <v>0%</v>
      </c>
      <c r="E60" s="75"/>
      <c r="F60" s="65"/>
      <c r="G60" s="65"/>
      <c r="H60" s="65"/>
    </row>
    <row r="61" spans="1:5" ht="17.25" customHeight="1">
      <c r="A61" s="76"/>
      <c r="B61" s="71" t="s">
        <v>71</v>
      </c>
      <c r="C61" s="58">
        <f>SUM(C59:C60)</f>
        <v>0</v>
      </c>
      <c r="D61" s="59" t="str">
        <f>IF(C$61=0,"0%",C61/C$61)</f>
        <v>0%</v>
      </c>
      <c r="E61" s="60"/>
    </row>
    <row r="62" spans="1:5" ht="9" customHeight="1">
      <c r="A62" s="77"/>
      <c r="B62" s="78"/>
      <c r="C62" s="79"/>
      <c r="D62" s="79"/>
      <c r="E62" s="64"/>
    </row>
    <row r="63" spans="1:5" ht="18" customHeight="1">
      <c r="A63" s="180" t="s">
        <v>71</v>
      </c>
      <c r="B63" s="180"/>
      <c r="C63" s="80">
        <f>SUM(C61+C56+C51+C43+C37+C32+C25+C19)</f>
        <v>0</v>
      </c>
      <c r="D63" s="81"/>
      <c r="E63" s="64"/>
    </row>
    <row r="64" spans="1:5" ht="17.25" customHeight="1">
      <c r="A64" s="181" t="s">
        <v>178</v>
      </c>
      <c r="B64" s="181"/>
      <c r="C64" s="82">
        <f>SUM(C19+C37+C60)</f>
        <v>0</v>
      </c>
      <c r="D64" s="81"/>
      <c r="E64" s="83"/>
    </row>
    <row r="65" spans="1:5" ht="17.25" customHeight="1">
      <c r="A65" s="182" t="s">
        <v>179</v>
      </c>
      <c r="B65" s="182"/>
      <c r="C65" s="84" t="str">
        <f>IF(C$63=0,"0%",C64/C$63)</f>
        <v>0%</v>
      </c>
      <c r="D65" s="85"/>
      <c r="E65" s="83"/>
    </row>
    <row r="66" spans="1:3" ht="17.25" customHeight="1">
      <c r="A66" s="181" t="s">
        <v>180</v>
      </c>
      <c r="B66" s="181"/>
      <c r="C66" s="82">
        <f>SUM(C19+C37+C61)</f>
        <v>0</v>
      </c>
    </row>
    <row r="67" spans="1:4" ht="17.25" customHeight="1">
      <c r="A67" s="182" t="s">
        <v>181</v>
      </c>
      <c r="B67" s="182"/>
      <c r="C67" s="84" t="str">
        <f>IF(C$63=0,"0%",C66/C$63)</f>
        <v>0%</v>
      </c>
      <c r="D67" s="86"/>
    </row>
  </sheetData>
  <sheetProtection selectLockedCells="1" selectUnlockedCells="1"/>
  <mergeCells count="25">
    <mergeCell ref="B58:E58"/>
    <mergeCell ref="A63:B63"/>
    <mergeCell ref="A64:B64"/>
    <mergeCell ref="A65:B65"/>
    <mergeCell ref="A66:B66"/>
    <mergeCell ref="A67:B67"/>
    <mergeCell ref="B21:E21"/>
    <mergeCell ref="B27:E27"/>
    <mergeCell ref="B34:E34"/>
    <mergeCell ref="B39:E39"/>
    <mergeCell ref="B45:E45"/>
    <mergeCell ref="B53:E53"/>
    <mergeCell ref="A8:B8"/>
    <mergeCell ref="C8:E8"/>
    <mergeCell ref="A9:B9"/>
    <mergeCell ref="C9:E9"/>
    <mergeCell ref="A11:B11"/>
    <mergeCell ref="B13:E13"/>
    <mergeCell ref="A1:E1"/>
    <mergeCell ref="A3:C3"/>
    <mergeCell ref="A4:C4"/>
    <mergeCell ref="E4:F4"/>
    <mergeCell ref="A5:C5"/>
    <mergeCell ref="A7:B7"/>
    <mergeCell ref="C7:E7"/>
  </mergeCells>
  <printOptions/>
  <pageMargins left="0.7479166666666667" right="0.7875" top="0.7479166666666667" bottom="0.8868055555555556" header="0.5118055555555555" footer="0.7479166666666667"/>
  <pageSetup firstPageNumber="1" useFirstPageNumber="1" horizontalDpi="300" verticalDpi="300" orientation="landscape" paperSize="9" scale="75"/>
  <headerFooter alignWithMargins="0">
    <oddFooter>&amp;LStátní fond kinematografie&amp;CVyúčtování - Finální finanční plán&amp;R&amp;P</oddFooter>
  </headerFooter>
  <legacyDrawing r:id="rId2"/>
</worksheet>
</file>

<file path=xl/worksheets/sheet4.xml><?xml version="1.0" encoding="utf-8"?>
<worksheet xmlns="http://schemas.openxmlformats.org/spreadsheetml/2006/main" xmlns:r="http://schemas.openxmlformats.org/officeDocument/2006/relationships">
  <dimension ref="A1:N36"/>
  <sheetViews>
    <sheetView zoomScale="90" zoomScaleNormal="90" zoomScalePageLayoutView="0" workbookViewId="0" topLeftCell="A1">
      <selection activeCell="A1" sqref="A1:N1"/>
    </sheetView>
  </sheetViews>
  <sheetFormatPr defaultColWidth="9.140625" defaultRowHeight="12.75"/>
  <cols>
    <col min="1" max="1" width="6.421875" style="87" customWidth="1"/>
    <col min="2" max="2" width="14.28125" style="87" customWidth="1"/>
    <col min="3" max="3" width="13.8515625" style="87" customWidth="1"/>
    <col min="4" max="4" width="31.421875" style="87" customWidth="1"/>
    <col min="5" max="5" width="36.140625" style="87" customWidth="1"/>
    <col min="6" max="6" width="11.140625" style="87" customWidth="1"/>
    <col min="7" max="7" width="9.7109375" style="87" customWidth="1"/>
    <col min="8" max="8" width="10.140625" style="87" customWidth="1"/>
    <col min="9" max="9" width="12.7109375" style="87" customWidth="1"/>
    <col min="10" max="10" width="10.57421875" style="87" customWidth="1"/>
    <col min="11" max="11" width="8.7109375" style="87" customWidth="1"/>
    <col min="12" max="13" width="11.140625" style="87" customWidth="1"/>
    <col min="14" max="14" width="13.7109375" style="87" customWidth="1"/>
    <col min="15" max="16384" width="9.140625" style="87" customWidth="1"/>
  </cols>
  <sheetData>
    <row r="1" spans="1:14" ht="27.75" customHeight="1">
      <c r="A1" s="183" t="s">
        <v>182</v>
      </c>
      <c r="B1" s="183"/>
      <c r="C1" s="183"/>
      <c r="D1" s="183"/>
      <c r="E1" s="183"/>
      <c r="F1" s="183"/>
      <c r="G1" s="183"/>
      <c r="H1" s="183"/>
      <c r="I1" s="183"/>
      <c r="J1" s="183"/>
      <c r="K1" s="183"/>
      <c r="L1" s="183"/>
      <c r="M1" s="183"/>
      <c r="N1" s="183"/>
    </row>
    <row r="2" spans="1:14" ht="27.75" customHeight="1">
      <c r="A2" s="88"/>
      <c r="B2" s="89"/>
      <c r="C2" s="89"/>
      <c r="D2" s="89"/>
      <c r="E2" s="89"/>
      <c r="F2" s="89"/>
      <c r="G2" s="89"/>
      <c r="H2" s="89"/>
      <c r="I2" s="89"/>
      <c r="J2" s="89"/>
      <c r="K2" s="89"/>
      <c r="L2" s="89"/>
      <c r="M2" s="89"/>
      <c r="N2" s="89"/>
    </row>
    <row r="3" spans="1:14" ht="17.25" customHeight="1">
      <c r="A3" s="184" t="s">
        <v>6</v>
      </c>
      <c r="B3" s="184"/>
      <c r="C3" s="184"/>
      <c r="D3" s="185" t="str">
        <f>IF('Úvodní list'!C9="vyplní příjemce podpory kinematografie"," ",'Úvodní list'!C9)</f>
        <v> </v>
      </c>
      <c r="E3" s="185"/>
      <c r="F3" s="91"/>
      <c r="G3" s="91"/>
      <c r="H3" s="91"/>
      <c r="I3" s="91"/>
      <c r="J3" s="91"/>
      <c r="K3" s="91"/>
      <c r="L3" s="91"/>
      <c r="M3" s="91"/>
      <c r="N3" s="91"/>
    </row>
    <row r="4" spans="1:14" ht="17.25" customHeight="1">
      <c r="A4" s="184" t="s">
        <v>5</v>
      </c>
      <c r="B4" s="184"/>
      <c r="C4" s="184"/>
      <c r="D4" s="185" t="str">
        <f>IF('Úvodní list'!C8="vyplní příjemce podpory kinematografie"," ",'Úvodní list'!C8)</f>
        <v> </v>
      </c>
      <c r="E4" s="185"/>
      <c r="F4" s="91"/>
      <c r="G4" s="91"/>
      <c r="H4" s="91"/>
      <c r="I4" s="91"/>
      <c r="J4" s="91"/>
      <c r="K4" s="91"/>
      <c r="L4" s="91"/>
      <c r="M4" s="91"/>
      <c r="N4" s="91"/>
    </row>
    <row r="5" spans="1:14" ht="17.25" customHeight="1">
      <c r="A5" s="184" t="s">
        <v>3</v>
      </c>
      <c r="B5" s="184"/>
      <c r="C5" s="184"/>
      <c r="D5" s="185" t="str">
        <f>IF('Úvodní list'!C7="vyplní příjemce podpory kinematografie"," ",'Úvodní list'!C7)</f>
        <v> </v>
      </c>
      <c r="E5" s="185"/>
      <c r="F5" s="91"/>
      <c r="G5" s="91"/>
      <c r="H5" s="91"/>
      <c r="I5" s="91"/>
      <c r="J5" s="91"/>
      <c r="K5" s="91"/>
      <c r="L5" s="91"/>
      <c r="M5" s="91"/>
      <c r="N5" s="91"/>
    </row>
    <row r="6" spans="6:14" ht="17.25" customHeight="1">
      <c r="F6" s="91"/>
      <c r="G6" s="91"/>
      <c r="H6" s="91"/>
      <c r="I6" s="91"/>
      <c r="J6" s="91"/>
      <c r="K6" s="91"/>
      <c r="L6" s="91"/>
      <c r="M6" s="91"/>
      <c r="N6" s="91"/>
    </row>
    <row r="7" spans="1:14" ht="31.5" customHeight="1">
      <c r="A7" s="188" t="s">
        <v>183</v>
      </c>
      <c r="B7" s="188"/>
      <c r="C7" s="188"/>
      <c r="D7" s="188"/>
      <c r="E7" s="188"/>
      <c r="F7" s="188"/>
      <c r="G7" s="188"/>
      <c r="H7" s="188"/>
      <c r="I7" s="188"/>
      <c r="J7" s="188"/>
      <c r="K7" s="188"/>
      <c r="L7" s="188"/>
      <c r="M7" s="188"/>
      <c r="N7" s="188"/>
    </row>
    <row r="8" spans="1:14" ht="39.75" customHeight="1">
      <c r="A8" s="187" t="s">
        <v>200</v>
      </c>
      <c r="B8" s="188"/>
      <c r="C8" s="188"/>
      <c r="D8" s="188"/>
      <c r="E8" s="188"/>
      <c r="F8" s="188"/>
      <c r="G8" s="188"/>
      <c r="H8" s="188"/>
      <c r="I8" s="188"/>
      <c r="J8" s="188"/>
      <c r="K8" s="188"/>
      <c r="L8" s="188"/>
      <c r="M8" s="188"/>
      <c r="N8" s="188"/>
    </row>
    <row r="9" spans="1:14" ht="27.75" customHeight="1">
      <c r="A9" s="188" t="s">
        <v>184</v>
      </c>
      <c r="B9" s="188"/>
      <c r="C9" s="188"/>
      <c r="D9" s="188"/>
      <c r="E9" s="188"/>
      <c r="F9" s="188"/>
      <c r="G9" s="188"/>
      <c r="H9" s="188"/>
      <c r="I9" s="188"/>
      <c r="J9" s="188"/>
      <c r="K9" s="188"/>
      <c r="L9" s="188"/>
      <c r="M9" s="188"/>
      <c r="N9" s="188"/>
    </row>
    <row r="10" spans="1:14" ht="39.75" customHeight="1">
      <c r="A10" s="188" t="s">
        <v>221</v>
      </c>
      <c r="B10" s="188"/>
      <c r="C10" s="188"/>
      <c r="D10" s="188"/>
      <c r="E10" s="188"/>
      <c r="F10" s="188"/>
      <c r="G10" s="188"/>
      <c r="H10" s="188"/>
      <c r="I10" s="188"/>
      <c r="J10" s="188"/>
      <c r="K10" s="188"/>
      <c r="L10" s="188"/>
      <c r="M10" s="188"/>
      <c r="N10" s="188"/>
    </row>
    <row r="11" ht="17.25" customHeight="1">
      <c r="A11" s="87" t="s">
        <v>185</v>
      </c>
    </row>
    <row r="12" ht="17.25" customHeight="1">
      <c r="A12" s="87" t="s">
        <v>186</v>
      </c>
    </row>
    <row r="13" spans="1:14" ht="27.75" customHeight="1">
      <c r="A13" s="92"/>
      <c r="B13" s="92"/>
      <c r="C13" s="92"/>
      <c r="D13" s="92"/>
      <c r="E13" s="92"/>
      <c r="F13" s="92"/>
      <c r="G13" s="92"/>
      <c r="H13" s="92"/>
      <c r="I13" s="92"/>
      <c r="J13" s="92"/>
      <c r="K13" s="92"/>
      <c r="L13" s="92"/>
      <c r="M13" s="92"/>
      <c r="N13" s="92"/>
    </row>
    <row r="14" spans="1:14" s="92" customFormat="1" ht="90.75" customHeight="1">
      <c r="A14" s="189" t="s">
        <v>187</v>
      </c>
      <c r="B14" s="189"/>
      <c r="C14" s="93" t="s">
        <v>188</v>
      </c>
      <c r="D14" s="93" t="s">
        <v>189</v>
      </c>
      <c r="E14" s="93" t="s">
        <v>190</v>
      </c>
      <c r="F14" s="93" t="s">
        <v>191</v>
      </c>
      <c r="G14" s="93" t="s">
        <v>192</v>
      </c>
      <c r="H14" s="93" t="s">
        <v>193</v>
      </c>
      <c r="I14" s="93" t="s">
        <v>194</v>
      </c>
      <c r="J14" s="93" t="s">
        <v>195</v>
      </c>
      <c r="K14" s="93" t="s">
        <v>196</v>
      </c>
      <c r="L14" s="93" t="s">
        <v>197</v>
      </c>
      <c r="M14" s="93" t="s">
        <v>198</v>
      </c>
      <c r="N14" s="93" t="s">
        <v>199</v>
      </c>
    </row>
    <row r="15" spans="1:14" ht="17.25" customHeight="1">
      <c r="A15" s="90">
        <v>1</v>
      </c>
      <c r="B15" s="90"/>
      <c r="C15" s="90"/>
      <c r="D15" s="90"/>
      <c r="E15" s="90"/>
      <c r="F15" s="94"/>
      <c r="G15" s="95"/>
      <c r="H15" s="95"/>
      <c r="I15" s="96"/>
      <c r="J15" s="97"/>
      <c r="K15" s="97"/>
      <c r="L15" s="97">
        <f aca="true" t="shared" si="0" ref="L15:L34">J15+K15</f>
        <v>0</v>
      </c>
      <c r="M15" s="97"/>
      <c r="N15" s="97"/>
    </row>
    <row r="16" spans="1:14" ht="17.25" customHeight="1">
      <c r="A16" s="90">
        <v>2</v>
      </c>
      <c r="B16" s="90"/>
      <c r="C16" s="90"/>
      <c r="D16" s="90"/>
      <c r="E16" s="90"/>
      <c r="F16" s="94"/>
      <c r="G16" s="90"/>
      <c r="H16" s="90"/>
      <c r="I16" s="96"/>
      <c r="J16" s="97"/>
      <c r="K16" s="97"/>
      <c r="L16" s="97">
        <f t="shared" si="0"/>
        <v>0</v>
      </c>
      <c r="M16" s="97"/>
      <c r="N16" s="97"/>
    </row>
    <row r="17" spans="1:14" ht="17.25" customHeight="1">
      <c r="A17" s="90">
        <v>3</v>
      </c>
      <c r="B17" s="90"/>
      <c r="C17" s="90"/>
      <c r="D17" s="90"/>
      <c r="E17" s="90"/>
      <c r="F17" s="94"/>
      <c r="G17" s="90"/>
      <c r="H17" s="90"/>
      <c r="I17" s="96"/>
      <c r="J17" s="97"/>
      <c r="K17" s="97"/>
      <c r="L17" s="97">
        <f t="shared" si="0"/>
        <v>0</v>
      </c>
      <c r="M17" s="97"/>
      <c r="N17" s="97"/>
    </row>
    <row r="18" spans="1:14" ht="17.25" customHeight="1">
      <c r="A18" s="90">
        <v>4</v>
      </c>
      <c r="B18" s="90"/>
      <c r="C18" s="90"/>
      <c r="D18" s="90"/>
      <c r="E18" s="90"/>
      <c r="F18" s="94"/>
      <c r="G18" s="90"/>
      <c r="H18" s="90"/>
      <c r="I18" s="96"/>
      <c r="J18" s="97"/>
      <c r="K18" s="97"/>
      <c r="L18" s="97">
        <f t="shared" si="0"/>
        <v>0</v>
      </c>
      <c r="M18" s="97"/>
      <c r="N18" s="97"/>
    </row>
    <row r="19" spans="1:14" ht="17.25" customHeight="1">
      <c r="A19" s="90">
        <v>5</v>
      </c>
      <c r="B19" s="90"/>
      <c r="C19" s="90"/>
      <c r="D19" s="90"/>
      <c r="E19" s="90"/>
      <c r="F19" s="94"/>
      <c r="G19" s="90"/>
      <c r="H19" s="90"/>
      <c r="I19" s="96"/>
      <c r="J19" s="97"/>
      <c r="K19" s="97"/>
      <c r="L19" s="97">
        <f t="shared" si="0"/>
        <v>0</v>
      </c>
      <c r="M19" s="97"/>
      <c r="N19" s="97"/>
    </row>
    <row r="20" spans="1:14" ht="17.25" customHeight="1">
      <c r="A20" s="90">
        <v>6</v>
      </c>
      <c r="B20" s="90"/>
      <c r="C20" s="90"/>
      <c r="D20" s="90"/>
      <c r="E20" s="90"/>
      <c r="F20" s="94"/>
      <c r="G20" s="90"/>
      <c r="H20" s="90"/>
      <c r="I20" s="96"/>
      <c r="J20" s="97"/>
      <c r="K20" s="97"/>
      <c r="L20" s="97">
        <f t="shared" si="0"/>
        <v>0</v>
      </c>
      <c r="M20" s="97"/>
      <c r="N20" s="97"/>
    </row>
    <row r="21" spans="1:14" ht="17.25" customHeight="1">
      <c r="A21" s="90">
        <v>7</v>
      </c>
      <c r="B21" s="90"/>
      <c r="C21" s="90"/>
      <c r="D21" s="90"/>
      <c r="E21" s="90"/>
      <c r="F21" s="94"/>
      <c r="G21" s="90"/>
      <c r="H21" s="90"/>
      <c r="I21" s="96"/>
      <c r="J21" s="97"/>
      <c r="K21" s="97"/>
      <c r="L21" s="97">
        <f t="shared" si="0"/>
        <v>0</v>
      </c>
      <c r="M21" s="97"/>
      <c r="N21" s="97"/>
    </row>
    <row r="22" spans="1:14" ht="17.25" customHeight="1">
      <c r="A22" s="90">
        <v>8</v>
      </c>
      <c r="B22" s="90"/>
      <c r="C22" s="90"/>
      <c r="D22" s="90"/>
      <c r="E22" s="90"/>
      <c r="F22" s="94"/>
      <c r="G22" s="90"/>
      <c r="H22" s="90"/>
      <c r="I22" s="96"/>
      <c r="J22" s="97"/>
      <c r="K22" s="97"/>
      <c r="L22" s="97">
        <f t="shared" si="0"/>
        <v>0</v>
      </c>
      <c r="M22" s="97"/>
      <c r="N22" s="97"/>
    </row>
    <row r="23" spans="1:14" ht="17.25" customHeight="1">
      <c r="A23" s="90">
        <v>9</v>
      </c>
      <c r="B23" s="90"/>
      <c r="C23" s="90"/>
      <c r="D23" s="90"/>
      <c r="E23" s="90"/>
      <c r="F23" s="94"/>
      <c r="G23" s="90"/>
      <c r="H23" s="90"/>
      <c r="I23" s="96"/>
      <c r="J23" s="97"/>
      <c r="K23" s="97"/>
      <c r="L23" s="97">
        <f t="shared" si="0"/>
        <v>0</v>
      </c>
      <c r="M23" s="97"/>
      <c r="N23" s="97"/>
    </row>
    <row r="24" spans="1:14" ht="17.25" customHeight="1">
      <c r="A24" s="90">
        <v>10</v>
      </c>
      <c r="B24" s="90"/>
      <c r="C24" s="90"/>
      <c r="D24" s="90"/>
      <c r="E24" s="90"/>
      <c r="F24" s="94"/>
      <c r="G24" s="90"/>
      <c r="H24" s="90"/>
      <c r="I24" s="96"/>
      <c r="J24" s="97"/>
      <c r="K24" s="97"/>
      <c r="L24" s="97">
        <f t="shared" si="0"/>
        <v>0</v>
      </c>
      <c r="M24" s="97"/>
      <c r="N24" s="97"/>
    </row>
    <row r="25" spans="1:14" ht="17.25" customHeight="1">
      <c r="A25" s="90">
        <v>11</v>
      </c>
      <c r="B25" s="90"/>
      <c r="C25" s="90"/>
      <c r="D25" s="90"/>
      <c r="E25" s="90"/>
      <c r="F25" s="94"/>
      <c r="G25" s="90"/>
      <c r="H25" s="90"/>
      <c r="I25" s="96"/>
      <c r="J25" s="97"/>
      <c r="K25" s="97"/>
      <c r="L25" s="97">
        <f t="shared" si="0"/>
        <v>0</v>
      </c>
      <c r="M25" s="97"/>
      <c r="N25" s="97"/>
    </row>
    <row r="26" spans="1:14" ht="17.25" customHeight="1">
      <c r="A26" s="90">
        <v>12</v>
      </c>
      <c r="B26" s="90"/>
      <c r="C26" s="90"/>
      <c r="D26" s="90"/>
      <c r="E26" s="90"/>
      <c r="F26" s="94"/>
      <c r="G26" s="90"/>
      <c r="H26" s="90"/>
      <c r="I26" s="96"/>
      <c r="J26" s="97"/>
      <c r="K26" s="97"/>
      <c r="L26" s="97">
        <f t="shared" si="0"/>
        <v>0</v>
      </c>
      <c r="M26" s="97"/>
      <c r="N26" s="97"/>
    </row>
    <row r="27" spans="1:14" ht="17.25" customHeight="1">
      <c r="A27" s="90">
        <v>13</v>
      </c>
      <c r="B27" s="90"/>
      <c r="C27" s="90"/>
      <c r="D27" s="90"/>
      <c r="E27" s="90"/>
      <c r="F27" s="94"/>
      <c r="G27" s="90"/>
      <c r="H27" s="90"/>
      <c r="I27" s="96"/>
      <c r="J27" s="97"/>
      <c r="K27" s="97"/>
      <c r="L27" s="97">
        <f t="shared" si="0"/>
        <v>0</v>
      </c>
      <c r="M27" s="97"/>
      <c r="N27" s="97"/>
    </row>
    <row r="28" spans="1:14" ht="17.25" customHeight="1">
      <c r="A28" s="90">
        <v>14</v>
      </c>
      <c r="B28" s="90"/>
      <c r="C28" s="90"/>
      <c r="D28" s="90"/>
      <c r="E28" s="90"/>
      <c r="F28" s="94"/>
      <c r="G28" s="90"/>
      <c r="H28" s="90"/>
      <c r="I28" s="96"/>
      <c r="J28" s="97"/>
      <c r="K28" s="97"/>
      <c r="L28" s="97">
        <f t="shared" si="0"/>
        <v>0</v>
      </c>
      <c r="M28" s="97"/>
      <c r="N28" s="97"/>
    </row>
    <row r="29" spans="1:14" ht="17.25" customHeight="1">
      <c r="A29" s="90">
        <v>15</v>
      </c>
      <c r="B29" s="90"/>
      <c r="C29" s="90"/>
      <c r="D29" s="90"/>
      <c r="E29" s="90"/>
      <c r="F29" s="94"/>
      <c r="G29" s="90"/>
      <c r="H29" s="90"/>
      <c r="I29" s="96"/>
      <c r="J29" s="97"/>
      <c r="K29" s="97"/>
      <c r="L29" s="97">
        <f t="shared" si="0"/>
        <v>0</v>
      </c>
      <c r="M29" s="97"/>
      <c r="N29" s="97"/>
    </row>
    <row r="30" spans="1:14" ht="17.25" customHeight="1">
      <c r="A30" s="90">
        <v>16</v>
      </c>
      <c r="B30" s="90"/>
      <c r="C30" s="90"/>
      <c r="D30" s="90"/>
      <c r="E30" s="90"/>
      <c r="F30" s="94"/>
      <c r="G30" s="90"/>
      <c r="H30" s="90"/>
      <c r="I30" s="96"/>
      <c r="J30" s="97"/>
      <c r="K30" s="97"/>
      <c r="L30" s="97">
        <f t="shared" si="0"/>
        <v>0</v>
      </c>
      <c r="M30" s="97"/>
      <c r="N30" s="97"/>
    </row>
    <row r="31" spans="1:14" ht="17.25" customHeight="1">
      <c r="A31" s="90">
        <v>17</v>
      </c>
      <c r="B31" s="90"/>
      <c r="C31" s="90"/>
      <c r="D31" s="90"/>
      <c r="E31" s="90"/>
      <c r="F31" s="94"/>
      <c r="G31" s="90"/>
      <c r="H31" s="90"/>
      <c r="I31" s="96"/>
      <c r="J31" s="97"/>
      <c r="K31" s="97"/>
      <c r="L31" s="97">
        <f t="shared" si="0"/>
        <v>0</v>
      </c>
      <c r="M31" s="97"/>
      <c r="N31" s="97"/>
    </row>
    <row r="32" spans="1:14" ht="17.25" customHeight="1">
      <c r="A32" s="90">
        <v>18</v>
      </c>
      <c r="B32" s="90"/>
      <c r="C32" s="90"/>
      <c r="D32" s="90"/>
      <c r="E32" s="90"/>
      <c r="F32" s="94"/>
      <c r="G32" s="90"/>
      <c r="H32" s="90"/>
      <c r="I32" s="96"/>
      <c r="J32" s="97"/>
      <c r="K32" s="97"/>
      <c r="L32" s="97">
        <f t="shared" si="0"/>
        <v>0</v>
      </c>
      <c r="M32" s="97"/>
      <c r="N32" s="97"/>
    </row>
    <row r="33" spans="1:14" ht="17.25" customHeight="1">
      <c r="A33" s="90">
        <v>19</v>
      </c>
      <c r="B33" s="90"/>
      <c r="C33" s="90"/>
      <c r="D33" s="90"/>
      <c r="E33" s="90"/>
      <c r="F33" s="94"/>
      <c r="G33" s="90"/>
      <c r="H33" s="90"/>
      <c r="I33" s="96"/>
      <c r="J33" s="97"/>
      <c r="K33" s="97"/>
      <c r="L33" s="97">
        <f t="shared" si="0"/>
        <v>0</v>
      </c>
      <c r="M33" s="97"/>
      <c r="N33" s="97"/>
    </row>
    <row r="34" spans="1:14" ht="17.25" customHeight="1">
      <c r="A34" s="90">
        <v>20</v>
      </c>
      <c r="B34" s="90"/>
      <c r="C34" s="90"/>
      <c r="D34" s="90"/>
      <c r="E34" s="90"/>
      <c r="F34" s="94"/>
      <c r="G34" s="90"/>
      <c r="H34" s="90"/>
      <c r="I34" s="96"/>
      <c r="J34" s="97"/>
      <c r="K34" s="97"/>
      <c r="L34" s="97">
        <f t="shared" si="0"/>
        <v>0</v>
      </c>
      <c r="M34" s="97"/>
      <c r="N34" s="97"/>
    </row>
    <row r="35" spans="1:14" ht="9" customHeight="1">
      <c r="A35" s="190"/>
      <c r="B35" s="190"/>
      <c r="C35" s="190"/>
      <c r="D35" s="190"/>
      <c r="E35" s="190"/>
      <c r="F35" s="190"/>
      <c r="G35" s="190"/>
      <c r="H35" s="190"/>
      <c r="I35" s="190"/>
      <c r="J35" s="190"/>
      <c r="K35" s="190"/>
      <c r="L35" s="190"/>
      <c r="M35" s="190"/>
      <c r="N35" s="190"/>
    </row>
    <row r="36" spans="1:14" ht="21.75" customHeight="1">
      <c r="A36" s="186" t="s">
        <v>71</v>
      </c>
      <c r="B36" s="186"/>
      <c r="C36" s="186"/>
      <c r="D36" s="186"/>
      <c r="E36" s="186"/>
      <c r="F36" s="186"/>
      <c r="G36" s="186"/>
      <c r="H36" s="186"/>
      <c r="I36" s="186"/>
      <c r="J36" s="186"/>
      <c r="K36" s="186"/>
      <c r="L36" s="186"/>
      <c r="M36" s="186"/>
      <c r="N36" s="98">
        <f>SUM(N15:N34)</f>
        <v>0</v>
      </c>
    </row>
  </sheetData>
  <sheetProtection selectLockedCells="1" selectUnlockedCells="1"/>
  <mergeCells count="14">
    <mergeCell ref="A36:M36"/>
    <mergeCell ref="A8:N8"/>
    <mergeCell ref="A7:N7"/>
    <mergeCell ref="A9:N9"/>
    <mergeCell ref="A10:N10"/>
    <mergeCell ref="A14:B14"/>
    <mergeCell ref="A35:N35"/>
    <mergeCell ref="A1:N1"/>
    <mergeCell ref="A3:C3"/>
    <mergeCell ref="D3:E3"/>
    <mergeCell ref="A4:C4"/>
    <mergeCell ref="D4:E4"/>
    <mergeCell ref="A5:C5"/>
    <mergeCell ref="D5:E5"/>
  </mergeCells>
  <printOptions/>
  <pageMargins left="0.7479166666666667" right="0.7479166666666667" top="0.7479166666666667" bottom="1.3395833333333333" header="0.5118055555555555" footer="0.7479166666666667"/>
  <pageSetup firstPageNumber="1" useFirstPageNumber="1" horizontalDpi="300" verticalDpi="300" orientation="landscape" paperSize="9" scale="65"/>
  <headerFooter alignWithMargins="0">
    <oddFooter>&amp;LStátní fond kinematografie&amp;CVyúčtování - Seznam účetních dokladů&amp;R&amp;P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Monika Bartošová</dc:creator>
  <cp:keywords/>
  <dc:description/>
  <cp:lastModifiedBy>Monika Bartošová</cp:lastModifiedBy>
  <dcterms:created xsi:type="dcterms:W3CDTF">2019-08-20T11:00:11Z</dcterms:created>
  <dcterms:modified xsi:type="dcterms:W3CDTF">2020-02-11T13:08:11Z</dcterms:modified>
  <cp:category/>
  <cp:version/>
  <cp:contentType/>
  <cp:contentStatus/>
</cp:coreProperties>
</file>